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195" windowHeight="9315" tabRatio="931" activeTab="0"/>
  </bookViews>
  <sheets>
    <sheet name="шк №7" sheetId="1" r:id="rId1"/>
  </sheets>
  <definedNames/>
  <calcPr fullCalcOnLoad="1"/>
</workbook>
</file>

<file path=xl/sharedStrings.xml><?xml version="1.0" encoding="utf-8"?>
<sst xmlns="http://schemas.openxmlformats.org/spreadsheetml/2006/main" count="578" uniqueCount="167">
  <si>
    <t xml:space="preserve">Субсидии бюджетным учреждениям на финансовое обеспечение муниципального задания на оказание муниципальных услуг </t>
  </si>
  <si>
    <t>Наименование показателя</t>
  </si>
  <si>
    <t>Образование</t>
  </si>
  <si>
    <t>Дошкольное образование</t>
  </si>
  <si>
    <t>Услуги связи</t>
  </si>
  <si>
    <t>Прочие работы, услуги</t>
  </si>
  <si>
    <t xml:space="preserve">000 00 00 </t>
  </si>
  <si>
    <t>000 00 00</t>
  </si>
  <si>
    <t>07 01</t>
  </si>
  <si>
    <t>211 00 01</t>
  </si>
  <si>
    <t>212 00 01</t>
  </si>
  <si>
    <t>213 00 01</t>
  </si>
  <si>
    <t>222 00 02</t>
  </si>
  <si>
    <t>223 00 01</t>
  </si>
  <si>
    <t>223 00 02</t>
  </si>
  <si>
    <t>223 00 03</t>
  </si>
  <si>
    <t>223 00 04</t>
  </si>
  <si>
    <t>224 00 01</t>
  </si>
  <si>
    <t>225 00 03</t>
  </si>
  <si>
    <t>226 00 02</t>
  </si>
  <si>
    <t>262 00 02</t>
  </si>
  <si>
    <t>340 00 02</t>
  </si>
  <si>
    <t>340 00 05</t>
  </si>
  <si>
    <t>07 02</t>
  </si>
  <si>
    <t>221 00 01</t>
  </si>
  <si>
    <t>Комитет образов Кимовского р-на</t>
  </si>
  <si>
    <t>Налоги</t>
  </si>
  <si>
    <t>290 00 01</t>
  </si>
  <si>
    <t>КВСР</t>
  </si>
  <si>
    <t>КФСР</t>
  </si>
  <si>
    <t>КЦСР</t>
  </si>
  <si>
    <t>КВР</t>
  </si>
  <si>
    <t>КЭСР</t>
  </si>
  <si>
    <t>СубКЭСР</t>
  </si>
  <si>
    <t>0 000</t>
  </si>
  <si>
    <t>0 700</t>
  </si>
  <si>
    <t>0 701</t>
  </si>
  <si>
    <t>241 00 04</t>
  </si>
  <si>
    <t>000.00.00</t>
  </si>
  <si>
    <t>Увеличение стоимости материальных запасов</t>
  </si>
  <si>
    <t xml:space="preserve">Подвоз учащихся </t>
  </si>
  <si>
    <t xml:space="preserve">Начисления на выплаты по оплате труда </t>
  </si>
  <si>
    <t>310 00 02</t>
  </si>
  <si>
    <t>07 07</t>
  </si>
  <si>
    <t>07 09</t>
  </si>
  <si>
    <t>340 00 03</t>
  </si>
  <si>
    <t>223 00 00</t>
  </si>
  <si>
    <t>225 00 01</t>
  </si>
  <si>
    <t>290 00 02</t>
  </si>
  <si>
    <t>340 00 00</t>
  </si>
  <si>
    <t>ДЦП Улучшение демографической ситуации</t>
  </si>
  <si>
    <t>222 00 01</t>
  </si>
  <si>
    <t>Коммунальные услуги всего, в т.ч.</t>
  </si>
  <si>
    <t>Аренда</t>
  </si>
  <si>
    <t xml:space="preserve">Прочие расходы по содержанию имущества </t>
  </si>
  <si>
    <t xml:space="preserve">заработная плата </t>
  </si>
  <si>
    <t>Прочие транспортные услуги</t>
  </si>
  <si>
    <t>226 00 01</t>
  </si>
  <si>
    <t xml:space="preserve">Заработная плата </t>
  </si>
  <si>
    <t>Прочие расходные материалы</t>
  </si>
  <si>
    <t>ЗТО "О наделении органов местного самоуправления гос полномочиями по предоставлении мер соц поддержки педагогическим и иным работникам" 02 30 05</t>
  </si>
  <si>
    <t>ФЗ Об образовании  02 30 09</t>
  </si>
  <si>
    <t>Общее образование</t>
  </si>
  <si>
    <t>Текущий ремонт (подготовка к нов уч году,мед каб)</t>
  </si>
  <si>
    <t>Работы, услуги по содержанию имущества</t>
  </si>
  <si>
    <t>225 00 00</t>
  </si>
  <si>
    <t>Фонд оплаты труда и страховые взносы</t>
  </si>
  <si>
    <t>Прочие расходы по соц помощи населению</t>
  </si>
  <si>
    <t>ФЗ "Об образовании в Российской Федерации"  02 30 09</t>
  </si>
  <si>
    <t>Расходы на обеспечение деятельности (оказание услуг) муниципальных учреждений в рампах подпрограммы "Развитие дошкольного образования в муниципальном образовании Кимовский район" муниципальной программы "Развитие образования и молодежной политики муниципального образования Кимовский район" 01 10 01</t>
  </si>
  <si>
    <t>Субсидии бюджетным учреждениям на иные цели 01 10 01</t>
  </si>
  <si>
    <t>Уплата налога на имущество организаций и земельного налога</t>
  </si>
  <si>
    <t>Прочие безвозмездные перечисления 01 10 01 № 45</t>
  </si>
  <si>
    <t>Прочие безвозмездные перечисления (мероприятия по подготовке к новому уч году,лицензир мед каб) № 45</t>
  </si>
  <si>
    <t>Прочие безвозмездные перечисления  № 66</t>
  </si>
  <si>
    <t>Прочие безвозмездные перечисления  № 72</t>
  </si>
  <si>
    <t>Прочие безвозмездные перечисления 01 10 01 № 40</t>
  </si>
  <si>
    <t>Утверждаю:</t>
  </si>
  <si>
    <t>подпись</t>
  </si>
  <si>
    <t>расшифровка подписи</t>
  </si>
  <si>
    <t>Оплата ГСМ</t>
  </si>
  <si>
    <t>Котельно-печное топливо</t>
  </si>
  <si>
    <t>Оплата отопления</t>
  </si>
  <si>
    <t>Прочие услуги</t>
  </si>
  <si>
    <t>Оплата по уходу за ребенком</t>
  </si>
  <si>
    <t>212 00 02</t>
  </si>
  <si>
    <t>Прочие приобретения</t>
  </si>
  <si>
    <t>Питание детей в лагере дневного пребывания</t>
  </si>
  <si>
    <t>Прочие расходы</t>
  </si>
  <si>
    <t>226 00 00</t>
  </si>
  <si>
    <t>Текущий ремонт зданий</t>
  </si>
  <si>
    <t>Уплата прочих налогов и сборов</t>
  </si>
  <si>
    <t xml:space="preserve">340 00 00 </t>
  </si>
  <si>
    <t>222 00 00</t>
  </si>
  <si>
    <t>Транспортные услуги</t>
  </si>
  <si>
    <t>Прочая закупка товаров, работ, 01 10 06</t>
  </si>
  <si>
    <t xml:space="preserve">07 02 </t>
  </si>
  <si>
    <t>Прочая выплаты, работ, 01 10 16</t>
  </si>
  <si>
    <t>Мероприятия по обеспечению подвоза учащихся к месту учёбы и обратно в муниципальном образовании в рамках подпрограммы"Развитие общего образования в муниципальном образовании Кимовский район" муниципальной программы " Развитие образования в муниципальном образовании Кимовский район"</t>
  </si>
  <si>
    <t>Расходы на обеспечение деятельности (оказание услуг) муниципальных учреждений в рамках подпрограммы "Развитие общего образования в муниципальном образовании Кимовский район" муниципальной программы "Развитие образования и молодежной политики муниципального образования Кимовский район" 01 10 01</t>
  </si>
  <si>
    <t>Расходы</t>
  </si>
  <si>
    <t>Оплата труда и начисления на выплаты по оплате труда</t>
  </si>
  <si>
    <t>Заработная плата</t>
  </si>
  <si>
    <t>Иные выплаты персоналу, за исключением фонда оплаты труда</t>
  </si>
  <si>
    <t>Прочие выплаты</t>
  </si>
  <si>
    <t>Компенгсация на книгоиздательскую продукция</t>
  </si>
  <si>
    <t>Прочие</t>
  </si>
  <si>
    <t>212 00 03</t>
  </si>
  <si>
    <t>Прочая закупка товаров, работ и укслуг для государственных нужд</t>
  </si>
  <si>
    <t>Оплата работ,услуг</t>
  </si>
  <si>
    <t>Поступление нефинансовых активов</t>
  </si>
  <si>
    <t>Уплата иных платежей</t>
  </si>
  <si>
    <t>Оплата работ услуг</t>
  </si>
  <si>
    <t>Капитальный ремонт зданий,помещений</t>
  </si>
  <si>
    <t>Расходы на реализацию Закона Тульской области " О наделении органов местного самоуправления государственными полномочиями по дополнительному финансированию питания и финансированиюобеспечения молоком и молочными продуктами отдельных категорий учащихся муниципальных общеобразовательных учреждений"  02 30 06</t>
  </si>
  <si>
    <t>Питание школьников (по договорам)</t>
  </si>
  <si>
    <t>Расходы по социальной помощи населению</t>
  </si>
  <si>
    <t xml:space="preserve">Начисления на  оплату труда </t>
  </si>
  <si>
    <t>Оплата работ, услуг</t>
  </si>
  <si>
    <t>Реализация мероприятий в рамках подпрограммы "Доступная среда" государственной программы Тульской  области "Споциальной поддержка и социальное обслуживание населения Тульской области"</t>
  </si>
  <si>
    <t>Погошение кредиторской задолжности по общеобразовательным учреждениям 01 10 07</t>
  </si>
  <si>
    <t>Комммунальные услуги</t>
  </si>
  <si>
    <t>Оплата потребления газа</t>
  </si>
  <si>
    <t>Мероприятия по организации отдыха и оздоровлениюдетей в Кимовскомрайоне в  рамках подпрограммы "Организация отдыха и оздоровления детей в Кимовском районе"2014-2020гг.</t>
  </si>
  <si>
    <t>Расходы на реализацию ЗТО " О наделении органов местного самоуправления государственными полномочиями по  представлению мер социальной поддержки педагогическим и иным работникам"02 30 05</t>
  </si>
  <si>
    <t>340 00 06</t>
  </si>
  <si>
    <t>Главный бухгалтер комитета образования _____________                  Г.А. Червинская</t>
  </si>
  <si>
    <t>Директор МКОУ СОШ № 7_____________Н.И.Ларюшкина</t>
  </si>
  <si>
    <t>2016 г</t>
  </si>
  <si>
    <t>За оказания услуг сметной документации</t>
  </si>
  <si>
    <t>0220126520</t>
  </si>
  <si>
    <t>Софинансирование на укрепление мат-технич базы муниципальных учреждений образования в рамках госпрограммы "Развития общего образования ТО"</t>
  </si>
  <si>
    <t>022 01 26 660</t>
  </si>
  <si>
    <t>022 01 26 570</t>
  </si>
  <si>
    <t>022 01 26 520</t>
  </si>
  <si>
    <t>Увелечение стоимости основных средств</t>
  </si>
  <si>
    <t>022 02 82 500</t>
  </si>
  <si>
    <t>022 02 82 530</t>
  </si>
  <si>
    <t>022 01 82 910</t>
  </si>
  <si>
    <t>899 00 R0270</t>
  </si>
  <si>
    <t>Продукты питания</t>
  </si>
  <si>
    <t>Услуги по питанию</t>
  </si>
  <si>
    <t>Прочие работы,  услуги</t>
  </si>
  <si>
    <t>Увеличение стоимости основных средств</t>
  </si>
  <si>
    <t>Водоснабжение и водоотведение</t>
  </si>
  <si>
    <t>Теплоснабжение</t>
  </si>
  <si>
    <t>Поставка газа</t>
  </si>
  <si>
    <t>Оплата потребления эл.энергии</t>
  </si>
  <si>
    <t>Отопление</t>
  </si>
  <si>
    <t>Прочая закупка товаров,работ и услуг</t>
  </si>
  <si>
    <t>123 01 26 670</t>
  </si>
  <si>
    <t>051 01 26 650</t>
  </si>
  <si>
    <t>899 00 26 690</t>
  </si>
  <si>
    <t>Расходы на обеспечение казённого учреждения по обслуживанию муниципальных учреждений муниципального образования в рамках непрограмного направления</t>
  </si>
  <si>
    <t>МП "Профилактика преступлений и иных правонарушений"</t>
  </si>
  <si>
    <t>022 01 80 580</t>
  </si>
  <si>
    <t>310 00 00</t>
  </si>
  <si>
    <t>022 01 S0 580</t>
  </si>
  <si>
    <t>213 00 00</t>
  </si>
  <si>
    <t>899 00 40020</t>
  </si>
  <si>
    <t>022 01 26660</t>
  </si>
  <si>
    <t>Расходы на обеспечение деятельности (оказание услуг) муниципальных учереждений</t>
  </si>
  <si>
    <t>Укрепление материально-технической базы муниципальных образовательных учереждений из средст обласного бютжета</t>
  </si>
  <si>
    <t>Устройство,ремонт и востановление ограждения территории муниципального учреждения</t>
  </si>
  <si>
    <t>Укрепление материально-технической базы муниципальных образовательных учереждений общего образования</t>
  </si>
  <si>
    <t>Укрепление материально-технической базы муниципальных образовательных учереждений из средст местного бюджета (софинансирование)</t>
  </si>
  <si>
    <r>
      <t xml:space="preserve">УТОЧНЁННАЯ БЮДЖЕТНАЯ СМЕТА НА 01.01.2017 г.                                                                                   </t>
    </r>
    <r>
      <rPr>
        <b/>
        <u val="single"/>
        <sz val="14"/>
        <rFont val="Times New Roman"/>
        <family val="1"/>
      </rPr>
      <t xml:space="preserve"> по муниципальному казённому общеобразовательному учреждению  средняя  общеобразовательная  школа №7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</si>
</sst>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#,##0.00;[Red]\-#,##0.00;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.0"/>
    <numFmt numFmtId="181" formatCode="000.00"/>
    <numFmt numFmtId="182" formatCode="000.000"/>
    <numFmt numFmtId="183" formatCode="000.0000"/>
    <numFmt numFmtId="184" formatCode="0.0"/>
    <numFmt numFmtId="185" formatCode="000000"/>
    <numFmt numFmtId="186" formatCode="000000.0"/>
    <numFmt numFmtId="187" formatCode="[$-FC19]d\ mmmm\ yyyy\ &quot;г.&quot;"/>
    <numFmt numFmtId="188" formatCode="#,##0.00&quot;р.&quot;"/>
    <numFmt numFmtId="189" formatCode="0.000"/>
    <numFmt numFmtId="190" formatCode="h:mm;@"/>
    <numFmt numFmtId="191" formatCode="yyyy&quot;年&quot;m&quot;月&quot;d&quot;日&quot;;@"/>
    <numFmt numFmtId="192" formatCode="0000000.0"/>
    <numFmt numFmtId="193" formatCode="#,##0.00;[Red]\-#,##0.00"/>
    <numFmt numFmtId="194" formatCode="0.0000"/>
    <numFmt numFmtId="195" formatCode="0.00000"/>
    <numFmt numFmtId="196" formatCode="0.000000"/>
    <numFmt numFmtId="197" formatCode="0.00000000"/>
    <numFmt numFmtId="198" formatCode="0.0000000"/>
  </numFmts>
  <fonts count="56">
    <font>
      <sz val="10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3"/>
      <name val="Times New Roman"/>
      <family val="1"/>
    </font>
    <font>
      <b/>
      <sz val="14"/>
      <name val="Times New Roman"/>
      <family val="1"/>
    </font>
    <font>
      <sz val="13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u val="single"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72" fontId="3" fillId="0" borderId="10" xfId="53" applyNumberFormat="1" applyFont="1" applyFill="1" applyBorder="1" applyAlignment="1" applyProtection="1">
      <alignment wrapText="1"/>
      <protection hidden="1"/>
    </xf>
    <xf numFmtId="172" fontId="3" fillId="0" borderId="10" xfId="53" applyNumberFormat="1" applyFont="1" applyFill="1" applyBorder="1" applyAlignment="1" applyProtection="1">
      <alignment/>
      <protection hidden="1"/>
    </xf>
    <xf numFmtId="174" fontId="3" fillId="0" borderId="10" xfId="53" applyNumberFormat="1" applyFont="1" applyFill="1" applyBorder="1" applyAlignment="1" applyProtection="1">
      <alignment/>
      <protection hidden="1"/>
    </xf>
    <xf numFmtId="172" fontId="4" fillId="0" borderId="10" xfId="53" applyNumberFormat="1" applyFont="1" applyFill="1" applyBorder="1" applyAlignment="1" applyProtection="1">
      <alignment/>
      <protection hidden="1"/>
    </xf>
    <xf numFmtId="172" fontId="3" fillId="0" borderId="0" xfId="53" applyNumberFormat="1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172" fontId="4" fillId="0" borderId="10" xfId="53" applyNumberFormat="1" applyFont="1" applyFill="1" applyBorder="1" applyAlignment="1" applyProtection="1">
      <alignment wrapText="1"/>
      <protection hidden="1"/>
    </xf>
    <xf numFmtId="174" fontId="4" fillId="0" borderId="10" xfId="53" applyNumberFormat="1" applyFont="1" applyFill="1" applyBorder="1" applyAlignment="1" applyProtection="1">
      <alignment/>
      <protection hidden="1"/>
    </xf>
    <xf numFmtId="172" fontId="6" fillId="0" borderId="10" xfId="53" applyNumberFormat="1" applyFont="1" applyFill="1" applyBorder="1" applyAlignment="1" applyProtection="1">
      <alignment wrapText="1"/>
      <protection hidden="1"/>
    </xf>
    <xf numFmtId="174" fontId="6" fillId="0" borderId="10" xfId="53" applyNumberFormat="1" applyFont="1" applyFill="1" applyBorder="1" applyAlignment="1" applyProtection="1">
      <alignment/>
      <protection hidden="1"/>
    </xf>
    <xf numFmtId="172" fontId="6" fillId="0" borderId="10" xfId="53" applyNumberFormat="1" applyFont="1" applyFill="1" applyBorder="1" applyAlignment="1" applyProtection="1">
      <alignment/>
      <protection hidden="1"/>
    </xf>
    <xf numFmtId="172" fontId="7" fillId="0" borderId="10" xfId="53" applyNumberFormat="1" applyFont="1" applyFill="1" applyBorder="1" applyAlignment="1" applyProtection="1">
      <alignment/>
      <protection hidden="1"/>
    </xf>
    <xf numFmtId="0" fontId="3" fillId="0" borderId="11" xfId="53" applyNumberFormat="1" applyFont="1" applyFill="1" applyBorder="1" applyAlignment="1" applyProtection="1">
      <alignment horizontal="center" wrapText="1"/>
      <protection hidden="1"/>
    </xf>
    <xf numFmtId="172" fontId="3" fillId="0" borderId="12" xfId="53" applyNumberFormat="1" applyFont="1" applyFill="1" applyBorder="1" applyAlignment="1" applyProtection="1">
      <alignment/>
      <protection hidden="1"/>
    </xf>
    <xf numFmtId="172" fontId="2" fillId="0" borderId="10" xfId="53" applyNumberFormat="1" applyFont="1" applyFill="1" applyBorder="1" applyAlignment="1" applyProtection="1">
      <alignment wrapText="1"/>
      <protection hidden="1"/>
    </xf>
    <xf numFmtId="172" fontId="2" fillId="0" borderId="10" xfId="53" applyNumberFormat="1" applyFont="1" applyFill="1" applyBorder="1" applyAlignment="1" applyProtection="1">
      <alignment/>
      <protection hidden="1"/>
    </xf>
    <xf numFmtId="172" fontId="5" fillId="0" borderId="10" xfId="53" applyNumberFormat="1" applyFont="1" applyFill="1" applyBorder="1" applyAlignment="1" applyProtection="1">
      <alignment/>
      <protection hidden="1"/>
    </xf>
    <xf numFmtId="172" fontId="5" fillId="0" borderId="10" xfId="53" applyNumberFormat="1" applyFont="1" applyFill="1" applyBorder="1" applyAlignment="1" applyProtection="1">
      <alignment wrapText="1"/>
      <protection hidden="1"/>
    </xf>
    <xf numFmtId="172" fontId="3" fillId="0" borderId="10" xfId="53" applyNumberFormat="1" applyFont="1" applyFill="1" applyBorder="1" applyAlignment="1" applyProtection="1">
      <alignment wrapText="1"/>
      <protection hidden="1"/>
    </xf>
    <xf numFmtId="172" fontId="3" fillId="0" borderId="10" xfId="53" applyNumberFormat="1" applyFont="1" applyFill="1" applyBorder="1" applyAlignment="1" applyProtection="1">
      <alignment/>
      <protection hidden="1"/>
    </xf>
    <xf numFmtId="0" fontId="11" fillId="0" borderId="0" xfId="54" applyFont="1" applyFill="1" applyProtection="1">
      <alignment/>
      <protection hidden="1"/>
    </xf>
    <xf numFmtId="0" fontId="11" fillId="0" borderId="0" xfId="54" applyNumberFormat="1" applyFont="1" applyFill="1" applyAlignment="1" applyProtection="1">
      <alignment horizontal="center"/>
      <protection hidden="1"/>
    </xf>
    <xf numFmtId="0" fontId="14" fillId="0" borderId="0" xfId="54" applyFont="1" applyFill="1" applyProtection="1">
      <alignment/>
      <protection hidden="1"/>
    </xf>
    <xf numFmtId="0" fontId="1" fillId="0" borderId="0" xfId="54" applyFont="1" applyFill="1">
      <alignment/>
      <protection/>
    </xf>
    <xf numFmtId="0" fontId="12" fillId="0" borderId="0" xfId="54" applyNumberFormat="1" applyFont="1" applyFill="1" applyAlignment="1" applyProtection="1">
      <alignment horizontal="center"/>
      <protection hidden="1"/>
    </xf>
    <xf numFmtId="0" fontId="13" fillId="0" borderId="0" xfId="54" applyFont="1" applyFill="1" applyProtection="1">
      <alignment/>
      <protection hidden="1"/>
    </xf>
    <xf numFmtId="0" fontId="17" fillId="0" borderId="0" xfId="54" applyFont="1" applyFill="1" applyProtection="1">
      <alignment/>
      <protection hidden="1"/>
    </xf>
    <xf numFmtId="0" fontId="8" fillId="0" borderId="0" xfId="54" applyNumberFormat="1" applyFont="1" applyFill="1" applyAlignment="1" applyProtection="1">
      <alignment horizontal="center"/>
      <protection hidden="1"/>
    </xf>
    <xf numFmtId="0" fontId="10" fillId="0" borderId="0" xfId="54" applyFont="1" applyFill="1">
      <alignment/>
      <protection/>
    </xf>
    <xf numFmtId="0" fontId="8" fillId="0" borderId="0" xfId="54" applyNumberFormat="1" applyFont="1" applyFill="1" applyAlignment="1" applyProtection="1">
      <alignment horizontal="center" wrapText="1"/>
      <protection hidden="1"/>
    </xf>
    <xf numFmtId="49" fontId="16" fillId="0" borderId="0" xfId="54" applyNumberFormat="1" applyFont="1" applyFill="1" applyBorder="1" applyAlignment="1" applyProtection="1">
      <alignment vertical="center" wrapText="1"/>
      <protection hidden="1"/>
    </xf>
    <xf numFmtId="0" fontId="18" fillId="0" borderId="0" xfId="53" applyNumberFormat="1" applyFont="1" applyFill="1" applyAlignment="1" applyProtection="1">
      <alignment vertical="center" wrapText="1"/>
      <protection hidden="1"/>
    </xf>
    <xf numFmtId="172" fontId="6" fillId="0" borderId="13" xfId="53" applyNumberFormat="1" applyFont="1" applyFill="1" applyBorder="1" applyAlignment="1" applyProtection="1">
      <alignment/>
      <protection hidden="1"/>
    </xf>
    <xf numFmtId="181" fontId="2" fillId="0" borderId="0" xfId="53" applyNumberFormat="1" applyFont="1" applyFill="1" applyBorder="1" applyAlignment="1" applyProtection="1">
      <alignment/>
      <protection hidden="1"/>
    </xf>
    <xf numFmtId="0" fontId="15" fillId="0" borderId="0" xfId="54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181" fontId="3" fillId="0" borderId="0" xfId="53" applyNumberFormat="1" applyFont="1" applyFill="1" applyBorder="1" applyAlignment="1" applyProtection="1">
      <alignment/>
      <protection hidden="1"/>
    </xf>
    <xf numFmtId="181" fontId="4" fillId="0" borderId="0" xfId="53" applyNumberFormat="1" applyFont="1" applyFill="1" applyBorder="1" applyAlignment="1" applyProtection="1">
      <alignment/>
      <protection hidden="1"/>
    </xf>
    <xf numFmtId="181" fontId="0" fillId="0" borderId="0" xfId="0" applyNumberFormat="1" applyFill="1" applyAlignment="1">
      <alignment/>
    </xf>
    <xf numFmtId="172" fontId="4" fillId="0" borderId="0" xfId="53" applyNumberFormat="1" applyFont="1" applyFill="1" applyBorder="1" applyAlignment="1" applyProtection="1">
      <alignment/>
      <protection hidden="1"/>
    </xf>
    <xf numFmtId="172" fontId="3" fillId="0" borderId="12" xfId="53" applyNumberFormat="1" applyFont="1" applyFill="1" applyBorder="1" applyAlignment="1" applyProtection="1">
      <alignment wrapText="1"/>
      <protection hidden="1"/>
    </xf>
    <xf numFmtId="3" fontId="3" fillId="0" borderId="12" xfId="53" applyNumberFormat="1" applyFont="1" applyFill="1" applyBorder="1" applyAlignment="1" applyProtection="1">
      <alignment wrapText="1"/>
      <protection hidden="1"/>
    </xf>
    <xf numFmtId="174" fontId="3" fillId="0" borderId="12" xfId="53" applyNumberFormat="1" applyFont="1" applyFill="1" applyBorder="1" applyAlignment="1" applyProtection="1">
      <alignment/>
      <protection hidden="1"/>
    </xf>
    <xf numFmtId="172" fontId="6" fillId="0" borderId="13" xfId="53" applyNumberFormat="1" applyFont="1" applyFill="1" applyBorder="1" applyAlignment="1" applyProtection="1">
      <alignment wrapText="1"/>
      <protection hidden="1"/>
    </xf>
    <xf numFmtId="4" fontId="0" fillId="0" borderId="0" xfId="0" applyNumberFormat="1" applyFill="1" applyAlignment="1">
      <alignment/>
    </xf>
    <xf numFmtId="172" fontId="2" fillId="0" borderId="10" xfId="53" applyNumberFormat="1" applyFont="1" applyFill="1" applyBorder="1" applyAlignment="1" applyProtection="1">
      <alignment horizontal="right" wrapText="1"/>
      <protection hidden="1"/>
    </xf>
    <xf numFmtId="174" fontId="2" fillId="0" borderId="10" xfId="53" applyNumberFormat="1" applyFont="1" applyFill="1" applyBorder="1" applyAlignment="1" applyProtection="1">
      <alignment horizontal="right"/>
      <protection hidden="1"/>
    </xf>
    <xf numFmtId="172" fontId="2" fillId="0" borderId="10" xfId="53" applyNumberFormat="1" applyFont="1" applyFill="1" applyBorder="1" applyAlignment="1" applyProtection="1">
      <alignment horizontal="right"/>
      <protection hidden="1"/>
    </xf>
    <xf numFmtId="0" fontId="3" fillId="0" borderId="14" xfId="53" applyNumberFormat="1" applyFont="1" applyFill="1" applyBorder="1" applyAlignment="1" applyProtection="1">
      <alignment horizontal="center" wrapText="1"/>
      <protection hidden="1"/>
    </xf>
    <xf numFmtId="174" fontId="6" fillId="0" borderId="13" xfId="53" applyNumberFormat="1" applyFont="1" applyFill="1" applyBorder="1" applyAlignment="1" applyProtection="1">
      <alignment/>
      <protection hidden="1"/>
    </xf>
    <xf numFmtId="4" fontId="3" fillId="0" borderId="0" xfId="53" applyNumberFormat="1" applyFont="1" applyFill="1" applyBorder="1" applyAlignment="1" applyProtection="1">
      <alignment/>
      <protection hidden="1"/>
    </xf>
    <xf numFmtId="4" fontId="5" fillId="0" borderId="0" xfId="53" applyNumberFormat="1" applyFont="1" applyFill="1" applyBorder="1" applyAlignment="1" applyProtection="1">
      <alignment/>
      <protection hidden="1"/>
    </xf>
    <xf numFmtId="49" fontId="2" fillId="0" borderId="10" xfId="53" applyNumberFormat="1" applyFont="1" applyFill="1" applyBorder="1" applyAlignment="1" applyProtection="1">
      <alignment horizontal="right"/>
      <protection hidden="1"/>
    </xf>
    <xf numFmtId="49" fontId="4" fillId="0" borderId="10" xfId="53" applyNumberFormat="1" applyFont="1" applyFill="1" applyBorder="1" applyAlignment="1" applyProtection="1">
      <alignment horizontal="right"/>
      <protection hidden="1"/>
    </xf>
    <xf numFmtId="49" fontId="3" fillId="0" borderId="10" xfId="53" applyNumberFormat="1" applyFont="1" applyFill="1" applyBorder="1" applyAlignment="1" applyProtection="1">
      <alignment horizontal="right"/>
      <protection hidden="1"/>
    </xf>
    <xf numFmtId="49" fontId="5" fillId="0" borderId="10" xfId="53" applyNumberFormat="1" applyFont="1" applyFill="1" applyBorder="1" applyAlignment="1" applyProtection="1">
      <alignment horizontal="right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4" fontId="5" fillId="0" borderId="10" xfId="53" applyNumberFormat="1" applyFont="1" applyFill="1" applyBorder="1" applyAlignment="1" applyProtection="1">
      <alignment/>
      <protection hidden="1"/>
    </xf>
    <xf numFmtId="172" fontId="2" fillId="0" borderId="10" xfId="53" applyNumberFormat="1" applyFont="1" applyFill="1" applyBorder="1" applyAlignment="1" applyProtection="1">
      <alignment horizontal="left" wrapText="1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4" fontId="2" fillId="0" borderId="10" xfId="53" applyNumberFormat="1" applyFont="1" applyFill="1" applyBorder="1" applyAlignment="1" applyProtection="1">
      <alignment/>
      <protection hidden="1"/>
    </xf>
    <xf numFmtId="172" fontId="2" fillId="0" borderId="10" xfId="53" applyNumberFormat="1" applyFont="1" applyFill="1" applyBorder="1" applyAlignment="1" applyProtection="1">
      <alignment horizontal="left"/>
      <protection hidden="1"/>
    </xf>
    <xf numFmtId="4" fontId="2" fillId="0" borderId="10" xfId="53" applyNumberFormat="1" applyFont="1" applyFill="1" applyBorder="1" applyAlignment="1" applyProtection="1">
      <alignment horizontal="right"/>
      <protection hidden="1"/>
    </xf>
    <xf numFmtId="174" fontId="3" fillId="0" borderId="10" xfId="53" applyNumberFormat="1" applyFont="1" applyFill="1" applyBorder="1" applyAlignment="1" applyProtection="1">
      <alignment horizontal="right"/>
      <protection hidden="1"/>
    </xf>
    <xf numFmtId="4" fontId="2" fillId="0" borderId="0" xfId="53" applyNumberFormat="1" applyFont="1" applyFill="1" applyBorder="1" applyAlignment="1" applyProtection="1">
      <alignment/>
      <protection hidden="1"/>
    </xf>
    <xf numFmtId="4" fontId="4" fillId="0" borderId="10" xfId="53" applyNumberFormat="1" applyFont="1" applyFill="1" applyBorder="1" applyAlignment="1" applyProtection="1">
      <alignment/>
      <protection hidden="1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" fontId="20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3" fillId="0" borderId="15" xfId="53" applyNumberFormat="1" applyFont="1" applyFill="1" applyBorder="1" applyAlignment="1" applyProtection="1">
      <alignment horizontal="center" wrapText="1"/>
      <protection hidden="1"/>
    </xf>
    <xf numFmtId="172" fontId="2" fillId="0" borderId="16" xfId="53" applyNumberFormat="1" applyFont="1" applyFill="1" applyBorder="1" applyAlignment="1" applyProtection="1">
      <alignment wrapText="1"/>
      <protection hidden="1"/>
    </xf>
    <xf numFmtId="172" fontId="2" fillId="0" borderId="17" xfId="53" applyNumberFormat="1" applyFont="1" applyFill="1" applyBorder="1" applyAlignment="1" applyProtection="1">
      <alignment wrapText="1"/>
      <protection hidden="1"/>
    </xf>
    <xf numFmtId="49" fontId="2" fillId="0" borderId="16" xfId="53" applyNumberFormat="1" applyFont="1" applyFill="1" applyBorder="1" applyAlignment="1" applyProtection="1">
      <alignment horizontal="right"/>
      <protection hidden="1"/>
    </xf>
    <xf numFmtId="172" fontId="2" fillId="0" borderId="16" xfId="53" applyNumberFormat="1" applyFont="1" applyFill="1" applyBorder="1" applyAlignment="1" applyProtection="1">
      <alignment/>
      <protection hidden="1"/>
    </xf>
    <xf numFmtId="172" fontId="2" fillId="0" borderId="18" xfId="53" applyNumberFormat="1" applyFont="1" applyFill="1" applyBorder="1" applyAlignment="1" applyProtection="1">
      <alignment/>
      <protection hidden="1"/>
    </xf>
    <xf numFmtId="4" fontId="5" fillId="0" borderId="19" xfId="53" applyNumberFormat="1" applyFont="1" applyFill="1" applyBorder="1" applyAlignment="1" applyProtection="1">
      <alignment/>
      <protection hidden="1"/>
    </xf>
    <xf numFmtId="4" fontId="4" fillId="0" borderId="19" xfId="53" applyNumberFormat="1" applyFont="1" applyFill="1" applyBorder="1" applyAlignment="1" applyProtection="1">
      <alignment/>
      <protection hidden="1"/>
    </xf>
    <xf numFmtId="174" fontId="5" fillId="33" borderId="10" xfId="53" applyNumberFormat="1" applyFont="1" applyFill="1" applyBorder="1" applyAlignment="1" applyProtection="1">
      <alignment horizontal="right"/>
      <protection hidden="1"/>
    </xf>
    <xf numFmtId="174" fontId="4" fillId="33" borderId="10" xfId="53" applyNumberFormat="1" applyFont="1" applyFill="1" applyBorder="1" applyAlignment="1" applyProtection="1">
      <alignment horizontal="right"/>
      <protection hidden="1"/>
    </xf>
    <xf numFmtId="174" fontId="5" fillId="0" borderId="10" xfId="53" applyNumberFormat="1" applyFont="1" applyFill="1" applyBorder="1" applyAlignment="1" applyProtection="1">
      <alignment horizontal="right"/>
      <protection hidden="1"/>
    </xf>
    <xf numFmtId="174" fontId="4" fillId="0" borderId="10" xfId="53" applyNumberFormat="1" applyFont="1" applyFill="1" applyBorder="1" applyAlignment="1" applyProtection="1">
      <alignment horizontal="right"/>
      <protection hidden="1"/>
    </xf>
    <xf numFmtId="172" fontId="3" fillId="0" borderId="20" xfId="53" applyNumberFormat="1" applyFont="1" applyFill="1" applyBorder="1" applyAlignment="1" applyProtection="1">
      <alignment wrapText="1"/>
      <protection hidden="1"/>
    </xf>
    <xf numFmtId="172" fontId="3" fillId="0" borderId="21" xfId="53" applyNumberFormat="1" applyFont="1" applyFill="1" applyBorder="1" applyAlignment="1" applyProtection="1">
      <alignment wrapText="1"/>
      <protection hidden="1"/>
    </xf>
    <xf numFmtId="172" fontId="3" fillId="0" borderId="22" xfId="53" applyNumberFormat="1" applyFont="1" applyFill="1" applyBorder="1" applyAlignment="1" applyProtection="1">
      <alignment wrapText="1"/>
      <protection hidden="1"/>
    </xf>
    <xf numFmtId="172" fontId="3" fillId="0" borderId="23" xfId="53" applyNumberFormat="1" applyFont="1" applyFill="1" applyBorder="1" applyAlignment="1" applyProtection="1">
      <alignment wrapText="1"/>
      <protection hidden="1"/>
    </xf>
    <xf numFmtId="0" fontId="15" fillId="0" borderId="0" xfId="54" applyNumberFormat="1" applyFont="1" applyFill="1" applyBorder="1" applyAlignment="1" applyProtection="1">
      <alignment horizontal="left" vertical="center" wrapText="1"/>
      <protection hidden="1"/>
    </xf>
    <xf numFmtId="49" fontId="16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24" xfId="53" applyNumberFormat="1" applyFont="1" applyFill="1" applyBorder="1" applyAlignment="1" applyProtection="1">
      <alignment horizontal="center" wrapText="1"/>
      <protection hidden="1"/>
    </xf>
    <xf numFmtId="0" fontId="3" fillId="0" borderId="25" xfId="53" applyNumberFormat="1" applyFont="1" applyFill="1" applyBorder="1" applyAlignment="1" applyProtection="1">
      <alignment horizontal="center" wrapText="1"/>
      <protection hidden="1"/>
    </xf>
    <xf numFmtId="172" fontId="4" fillId="0" borderId="22" xfId="53" applyNumberFormat="1" applyFont="1" applyFill="1" applyBorder="1" applyAlignment="1" applyProtection="1">
      <alignment wrapText="1"/>
      <protection hidden="1"/>
    </xf>
    <xf numFmtId="172" fontId="4" fillId="0" borderId="23" xfId="53" applyNumberFormat="1" applyFont="1" applyFill="1" applyBorder="1" applyAlignment="1" applyProtection="1">
      <alignment wrapText="1"/>
      <protection hidden="1"/>
    </xf>
    <xf numFmtId="172" fontId="6" fillId="0" borderId="22" xfId="53" applyNumberFormat="1" applyFont="1" applyFill="1" applyBorder="1" applyAlignment="1" applyProtection="1">
      <alignment wrapText="1"/>
      <protection hidden="1"/>
    </xf>
    <xf numFmtId="172" fontId="6" fillId="0" borderId="23" xfId="53" applyNumberFormat="1" applyFont="1" applyFill="1" applyBorder="1" applyAlignment="1" applyProtection="1">
      <alignment wrapText="1"/>
      <protection hidden="1"/>
    </xf>
    <xf numFmtId="172" fontId="6" fillId="0" borderId="26" xfId="53" applyNumberFormat="1" applyFont="1" applyFill="1" applyBorder="1" applyAlignment="1" applyProtection="1">
      <alignment wrapText="1"/>
      <protection hidden="1"/>
    </xf>
    <xf numFmtId="172" fontId="6" fillId="0" borderId="27" xfId="53" applyNumberFormat="1" applyFont="1" applyFill="1" applyBorder="1" applyAlignment="1" applyProtection="1">
      <alignment wrapText="1"/>
      <protection hidden="1"/>
    </xf>
    <xf numFmtId="172" fontId="2" fillId="0" borderId="10" xfId="53" applyNumberFormat="1" applyFont="1" applyFill="1" applyBorder="1" applyAlignment="1" applyProtection="1">
      <alignment wrapText="1"/>
      <protection hidden="1"/>
    </xf>
    <xf numFmtId="172" fontId="2" fillId="0" borderId="10" xfId="53" applyNumberFormat="1" applyFont="1" applyFill="1" applyBorder="1" applyAlignment="1" applyProtection="1">
      <alignment horizontal="left" wrapText="1"/>
      <protection hidden="1"/>
    </xf>
    <xf numFmtId="172" fontId="3" fillId="0" borderId="10" xfId="53" applyNumberFormat="1" applyFont="1" applyFill="1" applyBorder="1" applyAlignment="1" applyProtection="1">
      <alignment horizontal="left" wrapText="1"/>
      <protection hidden="1"/>
    </xf>
    <xf numFmtId="172" fontId="5" fillId="0" borderId="10" xfId="53" applyNumberFormat="1" applyFont="1" applyFill="1" applyBorder="1" applyAlignment="1" applyProtection="1">
      <alignment horizontal="left" wrapText="1"/>
      <protection hidden="1"/>
    </xf>
    <xf numFmtId="172" fontId="4" fillId="0" borderId="10" xfId="53" applyNumberFormat="1" applyFont="1" applyFill="1" applyBorder="1" applyAlignment="1" applyProtection="1">
      <alignment horizontal="left" wrapText="1"/>
      <protection hidden="1"/>
    </xf>
    <xf numFmtId="172" fontId="3" fillId="0" borderId="10" xfId="53" applyNumberFormat="1" applyFont="1" applyFill="1" applyBorder="1" applyAlignment="1" applyProtection="1">
      <alignment wrapText="1"/>
      <protection hidden="1"/>
    </xf>
    <xf numFmtId="172" fontId="3" fillId="0" borderId="10" xfId="53" applyNumberFormat="1" applyFont="1" applyFill="1" applyBorder="1" applyAlignment="1" applyProtection="1">
      <alignment wrapText="1"/>
      <protection hidden="1"/>
    </xf>
    <xf numFmtId="172" fontId="3" fillId="0" borderId="10" xfId="53" applyNumberFormat="1" applyFont="1" applyFill="1" applyBorder="1" applyAlignment="1" applyProtection="1">
      <alignment horizontal="left" wrapText="1"/>
      <protection hidden="1"/>
    </xf>
    <xf numFmtId="172" fontId="5" fillId="0" borderId="28" xfId="53" applyNumberFormat="1" applyFont="1" applyFill="1" applyBorder="1" applyAlignment="1" applyProtection="1">
      <alignment horizontal="left" wrapText="1"/>
      <protection hidden="1"/>
    </xf>
    <xf numFmtId="172" fontId="5" fillId="0" borderId="23" xfId="53" applyNumberFormat="1" applyFont="1" applyFill="1" applyBorder="1" applyAlignment="1" applyProtection="1">
      <alignment horizontal="left" wrapText="1"/>
      <protection hidden="1"/>
    </xf>
    <xf numFmtId="172" fontId="5" fillId="0" borderId="29" xfId="53" applyNumberFormat="1" applyFont="1" applyFill="1" applyBorder="1" applyAlignment="1" applyProtection="1">
      <alignment horizontal="left" wrapText="1"/>
      <protection hidden="1"/>
    </xf>
    <xf numFmtId="172" fontId="2" fillId="0" borderId="28" xfId="53" applyNumberFormat="1" applyFont="1" applyFill="1" applyBorder="1" applyAlignment="1" applyProtection="1">
      <alignment horizontal="left" wrapText="1"/>
      <protection hidden="1"/>
    </xf>
    <xf numFmtId="172" fontId="2" fillId="0" borderId="23" xfId="53" applyNumberFormat="1" applyFont="1" applyFill="1" applyBorder="1" applyAlignment="1" applyProtection="1">
      <alignment horizontal="left" wrapText="1"/>
      <protection hidden="1"/>
    </xf>
    <xf numFmtId="172" fontId="2" fillId="0" borderId="29" xfId="53" applyNumberFormat="1" applyFont="1" applyFill="1" applyBorder="1" applyAlignment="1" applyProtection="1">
      <alignment horizontal="left" wrapText="1"/>
      <protection hidden="1"/>
    </xf>
    <xf numFmtId="172" fontId="3" fillId="0" borderId="10" xfId="53" applyNumberFormat="1" applyFont="1" applyFill="1" applyBorder="1" applyAlignment="1" applyProtection="1">
      <alignment horizontal="left"/>
      <protection hidden="1"/>
    </xf>
    <xf numFmtId="172" fontId="3" fillId="0" borderId="28" xfId="53" applyNumberFormat="1" applyFont="1" applyFill="1" applyBorder="1" applyAlignment="1" applyProtection="1">
      <alignment horizontal="left" wrapText="1"/>
      <protection hidden="1"/>
    </xf>
    <xf numFmtId="172" fontId="3" fillId="0" borderId="23" xfId="53" applyNumberFormat="1" applyFont="1" applyFill="1" applyBorder="1" applyAlignment="1" applyProtection="1">
      <alignment horizontal="left" wrapText="1"/>
      <protection hidden="1"/>
    </xf>
    <xf numFmtId="172" fontId="3" fillId="0" borderId="29" xfId="53" applyNumberFormat="1" applyFont="1" applyFill="1" applyBorder="1" applyAlignment="1" applyProtection="1">
      <alignment horizontal="left" wrapText="1"/>
      <protection hidden="1"/>
    </xf>
    <xf numFmtId="172" fontId="5" fillId="0" borderId="10" xfId="53" applyNumberFormat="1" applyFont="1" applyFill="1" applyBorder="1" applyAlignment="1" applyProtection="1">
      <alignment wrapText="1"/>
      <protection hidden="1"/>
    </xf>
    <xf numFmtId="172" fontId="4" fillId="0" borderId="10" xfId="53" applyNumberFormat="1" applyFont="1" applyFill="1" applyBorder="1" applyAlignment="1" applyProtection="1">
      <alignment wrapText="1"/>
      <protection hidden="1"/>
    </xf>
    <xf numFmtId="172" fontId="2" fillId="0" borderId="22" xfId="53" applyNumberFormat="1" applyFont="1" applyFill="1" applyBorder="1" applyAlignment="1" applyProtection="1">
      <alignment horizontal="left" wrapText="1"/>
      <protection hidden="1"/>
    </xf>
    <xf numFmtId="172" fontId="3" fillId="0" borderId="30" xfId="53" applyNumberFormat="1" applyFont="1" applyFill="1" applyBorder="1" applyAlignment="1" applyProtection="1">
      <alignment horizontal="left" wrapText="1"/>
      <protection hidden="1"/>
    </xf>
    <xf numFmtId="172" fontId="2" fillId="0" borderId="31" xfId="53" applyNumberFormat="1" applyFont="1" applyFill="1" applyBorder="1" applyAlignment="1" applyProtection="1">
      <alignment wrapText="1"/>
      <protection hidden="1"/>
    </xf>
    <xf numFmtId="172" fontId="2" fillId="0" borderId="16" xfId="53" applyNumberFormat="1" applyFont="1" applyFill="1" applyBorder="1" applyAlignment="1" applyProtection="1">
      <alignment wrapText="1"/>
      <protection hidden="1"/>
    </xf>
    <xf numFmtId="172" fontId="2" fillId="0" borderId="18" xfId="53" applyNumberFormat="1" applyFont="1" applyFill="1" applyBorder="1" applyAlignment="1" applyProtection="1">
      <alignment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Обычный_tmp_Смета по МКОУ ООШ № 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5"/>
  <sheetViews>
    <sheetView tabSelected="1" zoomScalePageLayoutView="0" workbookViewId="0" topLeftCell="A64">
      <selection activeCell="O12" sqref="O12:P27"/>
    </sheetView>
  </sheetViews>
  <sheetFormatPr defaultColWidth="9.00390625" defaultRowHeight="12.75"/>
  <cols>
    <col min="1" max="3" width="9.125" style="6" customWidth="1"/>
    <col min="4" max="4" width="0.2421875" style="6" customWidth="1"/>
    <col min="5" max="6" width="9.125" style="6" hidden="1" customWidth="1"/>
    <col min="7" max="7" width="11.875" style="6" customWidth="1"/>
    <col min="8" max="9" width="9.125" style="6" customWidth="1"/>
    <col min="10" max="10" width="11.875" style="6" customWidth="1"/>
    <col min="11" max="13" width="9.125" style="6" customWidth="1"/>
    <col min="14" max="14" width="12.125" style="6" customWidth="1"/>
    <col min="15" max="15" width="12.75390625" style="6" customWidth="1"/>
    <col min="16" max="16" width="13.25390625" style="6" customWidth="1"/>
    <col min="17" max="17" width="14.125" style="6" customWidth="1"/>
    <col min="18" max="19" width="9.125" style="6" customWidth="1"/>
    <col min="20" max="21" width="0" style="0" hidden="1" customWidth="1"/>
    <col min="29" max="29" width="12.625" style="0" customWidth="1"/>
  </cols>
  <sheetData>
    <row r="1" spans="1:21" ht="15.75">
      <c r="A1" s="23"/>
      <c r="B1" s="21"/>
      <c r="C1" s="24"/>
      <c r="D1" s="22"/>
      <c r="E1" s="22"/>
      <c r="F1" s="22"/>
      <c r="G1" s="22"/>
      <c r="H1" s="26" t="s">
        <v>77</v>
      </c>
      <c r="J1" s="24"/>
      <c r="K1" s="24"/>
      <c r="L1" s="22"/>
      <c r="M1" s="22"/>
      <c r="T1" s="75"/>
      <c r="U1" s="75"/>
    </row>
    <row r="2" spans="1:21" ht="15.75">
      <c r="A2" s="23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5"/>
      <c r="T2" s="75"/>
      <c r="U2" s="75"/>
    </row>
    <row r="3" spans="1:21" ht="15">
      <c r="A3" s="23"/>
      <c r="B3" s="24"/>
      <c r="C3" s="21"/>
      <c r="D3" s="22"/>
      <c r="E3" s="22"/>
      <c r="F3" s="22"/>
      <c r="G3" s="22"/>
      <c r="H3" s="94" t="s">
        <v>127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2.75">
      <c r="A4" s="23"/>
      <c r="C4" s="21"/>
      <c r="D4" s="22"/>
      <c r="E4" s="22"/>
      <c r="F4" s="22"/>
      <c r="G4" s="22"/>
      <c r="H4" s="31"/>
      <c r="I4" s="31"/>
      <c r="J4" s="31"/>
      <c r="K4" s="31" t="s">
        <v>78</v>
      </c>
      <c r="L4" s="95" t="s">
        <v>79</v>
      </c>
      <c r="M4" s="95"/>
      <c r="N4" s="95"/>
      <c r="O4" s="95"/>
      <c r="P4" s="95"/>
      <c r="Q4" s="95"/>
      <c r="R4" s="95"/>
      <c r="S4" s="31"/>
      <c r="T4" s="31"/>
      <c r="U4" s="31"/>
    </row>
    <row r="5" spans="1:21" ht="16.5">
      <c r="A5" s="27"/>
      <c r="B5" s="28"/>
      <c r="C5" s="29"/>
      <c r="D5" s="29"/>
      <c r="E5" s="29"/>
      <c r="F5" s="29"/>
      <c r="G5" s="30"/>
      <c r="H5" s="30"/>
      <c r="I5" s="30"/>
      <c r="J5" s="30"/>
      <c r="K5" s="29"/>
      <c r="L5" s="29"/>
      <c r="M5" s="28"/>
      <c r="N5" s="30"/>
      <c r="T5" s="75"/>
      <c r="U5" s="75"/>
    </row>
    <row r="6" spans="1:21" ht="16.5">
      <c r="A6" s="27"/>
      <c r="B6" s="28"/>
      <c r="C6" s="29"/>
      <c r="D6" s="29"/>
      <c r="E6" s="29"/>
      <c r="F6" s="29"/>
      <c r="G6" s="30"/>
      <c r="H6" s="30"/>
      <c r="I6" s="30"/>
      <c r="J6" s="30"/>
      <c r="K6" s="29"/>
      <c r="L6" s="29"/>
      <c r="M6" s="28"/>
      <c r="N6" s="30"/>
      <c r="T6" s="75"/>
      <c r="U6" s="75"/>
    </row>
    <row r="7" spans="1:21" ht="22.5">
      <c r="A7" s="96" t="s">
        <v>166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32"/>
      <c r="P7" s="32"/>
      <c r="T7" s="75"/>
      <c r="U7" s="75"/>
    </row>
    <row r="8" spans="1:21" ht="22.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32"/>
      <c r="P8" s="32"/>
      <c r="T8" s="75"/>
      <c r="U8" s="75"/>
    </row>
    <row r="9" spans="1:21" ht="22.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32"/>
      <c r="P9" s="32"/>
      <c r="T9" s="75"/>
      <c r="U9" s="75"/>
    </row>
    <row r="10" spans="1:21" s="6" customFormat="1" ht="22.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32"/>
      <c r="P10" s="32"/>
      <c r="T10" s="75"/>
      <c r="U10" s="75"/>
    </row>
    <row r="11" spans="20:21" s="6" customFormat="1" ht="15" customHeight="1" thickBot="1">
      <c r="T11" s="75"/>
      <c r="U11" s="75"/>
    </row>
    <row r="12" spans="1:21" s="6" customFormat="1" ht="13.5" customHeight="1" thickBot="1">
      <c r="A12" s="97" t="s">
        <v>1</v>
      </c>
      <c r="B12" s="98"/>
      <c r="C12" s="98"/>
      <c r="D12" s="98"/>
      <c r="E12" s="98"/>
      <c r="F12" s="98"/>
      <c r="G12" s="98"/>
      <c r="H12" s="13" t="s">
        <v>28</v>
      </c>
      <c r="I12" s="13" t="s">
        <v>29</v>
      </c>
      <c r="J12" s="13" t="s">
        <v>30</v>
      </c>
      <c r="K12" s="13" t="s">
        <v>31</v>
      </c>
      <c r="L12" s="13" t="s">
        <v>32</v>
      </c>
      <c r="M12" s="13" t="s">
        <v>33</v>
      </c>
      <c r="N12" s="51" t="s">
        <v>128</v>
      </c>
      <c r="O12" s="78"/>
      <c r="T12" s="75"/>
      <c r="U12" s="75"/>
    </row>
    <row r="13" spans="1:21" s="6" customFormat="1" ht="13.5" customHeight="1" hidden="1" thickBot="1">
      <c r="A13" s="90" t="s">
        <v>25</v>
      </c>
      <c r="B13" s="91"/>
      <c r="C13" s="91"/>
      <c r="D13" s="91"/>
      <c r="E13" s="91"/>
      <c r="F13" s="91"/>
      <c r="G13" s="91"/>
      <c r="H13" s="43">
        <v>874</v>
      </c>
      <c r="I13" s="44" t="s">
        <v>34</v>
      </c>
      <c r="J13" s="45">
        <v>0</v>
      </c>
      <c r="K13" s="14">
        <v>0</v>
      </c>
      <c r="L13" s="14">
        <v>0</v>
      </c>
      <c r="M13" s="14" t="s">
        <v>6</v>
      </c>
      <c r="N13" s="14" t="e">
        <f>#REF!+#REF!+#REF!+#REF!</f>
        <v>#REF!</v>
      </c>
      <c r="T13" s="75"/>
      <c r="U13" s="75"/>
    </row>
    <row r="14" spans="1:21" s="6" customFormat="1" ht="13.5" customHeight="1" hidden="1" thickBot="1">
      <c r="A14" s="92" t="s">
        <v>2</v>
      </c>
      <c r="B14" s="93"/>
      <c r="C14" s="93"/>
      <c r="D14" s="93"/>
      <c r="E14" s="93"/>
      <c r="F14" s="93"/>
      <c r="G14" s="93"/>
      <c r="H14" s="1">
        <v>874</v>
      </c>
      <c r="I14" s="1" t="s">
        <v>35</v>
      </c>
      <c r="J14" s="3">
        <v>0</v>
      </c>
      <c r="K14" s="2">
        <v>0</v>
      </c>
      <c r="L14" s="2">
        <v>0</v>
      </c>
      <c r="M14" s="2" t="s">
        <v>7</v>
      </c>
      <c r="N14" s="14" t="e">
        <f>#REF!+#REF!+#REF!+#REF!</f>
        <v>#REF!</v>
      </c>
      <c r="T14" s="75"/>
      <c r="U14" s="75"/>
    </row>
    <row r="15" spans="1:21" s="6" customFormat="1" ht="13.5" customHeight="1" hidden="1" thickBot="1">
      <c r="A15" s="92" t="s">
        <v>3</v>
      </c>
      <c r="B15" s="93"/>
      <c r="C15" s="93"/>
      <c r="D15" s="93"/>
      <c r="E15" s="93"/>
      <c r="F15" s="93"/>
      <c r="G15" s="93"/>
      <c r="H15" s="1">
        <v>874</v>
      </c>
      <c r="I15" s="1" t="s">
        <v>36</v>
      </c>
      <c r="J15" s="3">
        <v>0</v>
      </c>
      <c r="K15" s="2">
        <v>0</v>
      </c>
      <c r="L15" s="2">
        <v>0</v>
      </c>
      <c r="M15" s="2" t="s">
        <v>7</v>
      </c>
      <c r="N15" s="14" t="e">
        <f>#REF!+#REF!+#REF!+#REF!</f>
        <v>#REF!</v>
      </c>
      <c r="T15" s="75"/>
      <c r="U15" s="75"/>
    </row>
    <row r="16" spans="1:21" s="6" customFormat="1" ht="13.5" customHeight="1" hidden="1" thickBot="1">
      <c r="A16" s="92" t="s">
        <v>69</v>
      </c>
      <c r="B16" s="93"/>
      <c r="C16" s="93"/>
      <c r="D16" s="93"/>
      <c r="E16" s="93"/>
      <c r="F16" s="93"/>
      <c r="G16" s="93"/>
      <c r="H16" s="1">
        <v>874</v>
      </c>
      <c r="I16" s="1" t="s">
        <v>8</v>
      </c>
      <c r="J16" s="3">
        <v>212651</v>
      </c>
      <c r="K16" s="2">
        <v>0</v>
      </c>
      <c r="L16" s="2">
        <v>0</v>
      </c>
      <c r="M16" s="2" t="s">
        <v>7</v>
      </c>
      <c r="N16" s="2" t="e">
        <f>#REF!+#REF!+#REF!+#REF!</f>
        <v>#REF!</v>
      </c>
      <c r="T16" s="75"/>
      <c r="U16" s="75"/>
    </row>
    <row r="17" spans="1:21" s="6" customFormat="1" ht="13.5" customHeight="1" hidden="1" thickBot="1">
      <c r="A17" s="99" t="s">
        <v>0</v>
      </c>
      <c r="B17" s="100"/>
      <c r="C17" s="100"/>
      <c r="D17" s="100"/>
      <c r="E17" s="100"/>
      <c r="F17" s="100"/>
      <c r="G17" s="100"/>
      <c r="H17" s="7">
        <v>874</v>
      </c>
      <c r="I17" s="7" t="s">
        <v>8</v>
      </c>
      <c r="J17" s="8">
        <v>212651</v>
      </c>
      <c r="K17" s="4">
        <v>611</v>
      </c>
      <c r="L17" s="4">
        <v>241</v>
      </c>
      <c r="M17" s="4" t="s">
        <v>37</v>
      </c>
      <c r="N17" s="4" t="e">
        <f>#REF!+#REF!+#REF!+#REF!</f>
        <v>#REF!</v>
      </c>
      <c r="T17" s="75"/>
      <c r="U17" s="75"/>
    </row>
    <row r="18" spans="1:21" s="6" customFormat="1" ht="13.5" customHeight="1" hidden="1" thickBot="1">
      <c r="A18" s="92" t="s">
        <v>72</v>
      </c>
      <c r="B18" s="93"/>
      <c r="C18" s="93"/>
      <c r="D18" s="93"/>
      <c r="E18" s="93"/>
      <c r="F18" s="93"/>
      <c r="G18" s="93"/>
      <c r="H18" s="1"/>
      <c r="I18" s="1"/>
      <c r="J18" s="3"/>
      <c r="K18" s="2"/>
      <c r="L18" s="2"/>
      <c r="M18" s="2"/>
      <c r="N18" s="2" t="e">
        <f>#REF!+#REF!+#REF!+#REF!</f>
        <v>#REF!</v>
      </c>
      <c r="T18" s="75"/>
      <c r="U18" s="75"/>
    </row>
    <row r="19" spans="1:21" s="6" customFormat="1" ht="13.5" customHeight="1" hidden="1" thickBot="1">
      <c r="A19" s="99" t="s">
        <v>70</v>
      </c>
      <c r="B19" s="100"/>
      <c r="C19" s="100"/>
      <c r="D19" s="100"/>
      <c r="E19" s="100"/>
      <c r="F19" s="100"/>
      <c r="G19" s="100"/>
      <c r="H19" s="7">
        <v>874</v>
      </c>
      <c r="I19" s="7" t="s">
        <v>8</v>
      </c>
      <c r="J19" s="8">
        <v>212651</v>
      </c>
      <c r="K19" s="4">
        <v>612</v>
      </c>
      <c r="L19" s="4">
        <v>241</v>
      </c>
      <c r="M19" s="4" t="s">
        <v>37</v>
      </c>
      <c r="N19" s="4" t="e">
        <f>#REF!+#REF!+#REF!+#REF!</f>
        <v>#REF!</v>
      </c>
      <c r="T19" s="75"/>
      <c r="U19" s="75"/>
    </row>
    <row r="20" spans="1:21" s="6" customFormat="1" ht="13.5" customHeight="1" hidden="1" thickBot="1">
      <c r="A20" s="92" t="s">
        <v>73</v>
      </c>
      <c r="B20" s="93"/>
      <c r="C20" s="93"/>
      <c r="D20" s="93"/>
      <c r="E20" s="93"/>
      <c r="F20" s="93"/>
      <c r="G20" s="93"/>
      <c r="H20" s="1"/>
      <c r="I20" s="1"/>
      <c r="J20" s="3"/>
      <c r="K20" s="2"/>
      <c r="L20" s="2"/>
      <c r="M20" s="2"/>
      <c r="N20" s="2" t="e">
        <f>#REF!+#REF!+#REF!+#REF!</f>
        <v>#REF!</v>
      </c>
      <c r="T20" s="75"/>
      <c r="U20" s="75"/>
    </row>
    <row r="21" spans="1:21" s="6" customFormat="1" ht="13.5" customHeight="1" hidden="1" thickBot="1">
      <c r="A21" s="92" t="s">
        <v>60</v>
      </c>
      <c r="B21" s="93"/>
      <c r="C21" s="93"/>
      <c r="D21" s="93"/>
      <c r="E21" s="93"/>
      <c r="F21" s="93"/>
      <c r="G21" s="93"/>
      <c r="H21" s="1">
        <v>874</v>
      </c>
      <c r="I21" s="1" t="s">
        <v>8</v>
      </c>
      <c r="J21" s="3">
        <v>218253</v>
      </c>
      <c r="K21" s="2">
        <v>612</v>
      </c>
      <c r="L21" s="2">
        <v>241</v>
      </c>
      <c r="M21" s="2" t="s">
        <v>37</v>
      </c>
      <c r="N21" s="2" t="e">
        <f>#REF!+#REF!+#REF!+#REF!</f>
        <v>#REF!</v>
      </c>
      <c r="T21" s="75"/>
      <c r="U21" s="75"/>
    </row>
    <row r="22" spans="1:21" s="6" customFormat="1" ht="13.5" customHeight="1" hidden="1" thickBot="1">
      <c r="A22" s="92" t="s">
        <v>74</v>
      </c>
      <c r="B22" s="93"/>
      <c r="C22" s="93"/>
      <c r="D22" s="93"/>
      <c r="E22" s="93"/>
      <c r="F22" s="93"/>
      <c r="G22" s="93"/>
      <c r="H22" s="1"/>
      <c r="I22" s="1"/>
      <c r="J22" s="3"/>
      <c r="K22" s="2"/>
      <c r="L22" s="2"/>
      <c r="M22" s="2"/>
      <c r="N22" s="2" t="e">
        <f>#REF!+#REF!+#REF!+#REF!</f>
        <v>#REF!</v>
      </c>
      <c r="T22" s="75"/>
      <c r="U22" s="75"/>
    </row>
    <row r="23" spans="1:21" s="6" customFormat="1" ht="13.5" customHeight="1" hidden="1" thickBot="1">
      <c r="A23" s="92" t="s">
        <v>61</v>
      </c>
      <c r="B23" s="93"/>
      <c r="C23" s="93"/>
      <c r="D23" s="93"/>
      <c r="E23" s="93"/>
      <c r="F23" s="93"/>
      <c r="G23" s="93"/>
      <c r="H23" s="1">
        <v>874</v>
      </c>
      <c r="I23" s="1" t="s">
        <v>8</v>
      </c>
      <c r="J23" s="3">
        <v>218291</v>
      </c>
      <c r="K23" s="2">
        <v>612</v>
      </c>
      <c r="L23" s="2">
        <v>241</v>
      </c>
      <c r="M23" s="2" t="s">
        <v>37</v>
      </c>
      <c r="N23" s="2" t="e">
        <f>#REF!+#REF!+#REF!+#REF!</f>
        <v>#REF!</v>
      </c>
      <c r="T23" s="75"/>
      <c r="U23" s="75"/>
    </row>
    <row r="24" spans="1:21" s="6" customFormat="1" ht="13.5" customHeight="1" hidden="1" thickBot="1">
      <c r="A24" s="92" t="s">
        <v>75</v>
      </c>
      <c r="B24" s="93"/>
      <c r="C24" s="93"/>
      <c r="D24" s="93"/>
      <c r="E24" s="93"/>
      <c r="F24" s="93"/>
      <c r="G24" s="93"/>
      <c r="H24" s="1"/>
      <c r="I24" s="1"/>
      <c r="J24" s="3"/>
      <c r="K24" s="2"/>
      <c r="L24" s="2"/>
      <c r="M24" s="2"/>
      <c r="N24" s="2" t="e">
        <f>#REF!+#REF!+#REF!+#REF!</f>
        <v>#REF!</v>
      </c>
      <c r="T24" s="75"/>
      <c r="U24" s="75"/>
    </row>
    <row r="25" spans="1:21" s="6" customFormat="1" ht="13.5" customHeight="1" hidden="1" thickBot="1">
      <c r="A25" s="101" t="s">
        <v>50</v>
      </c>
      <c r="B25" s="102"/>
      <c r="C25" s="102"/>
      <c r="D25" s="102"/>
      <c r="E25" s="102"/>
      <c r="F25" s="102"/>
      <c r="G25" s="102"/>
      <c r="H25" s="9">
        <v>874</v>
      </c>
      <c r="I25" s="9" t="s">
        <v>8</v>
      </c>
      <c r="J25" s="10">
        <v>212657</v>
      </c>
      <c r="K25" s="11">
        <v>612</v>
      </c>
      <c r="L25" s="11">
        <v>241</v>
      </c>
      <c r="M25" s="11" t="s">
        <v>37</v>
      </c>
      <c r="N25" s="12" t="e">
        <f>#REF!+#REF!+#REF!+#REF!</f>
        <v>#REF!</v>
      </c>
      <c r="T25" s="75"/>
      <c r="U25" s="75"/>
    </row>
    <row r="26" spans="1:21" s="6" customFormat="1" ht="13.5" customHeight="1" hidden="1" thickBot="1">
      <c r="A26" s="103" t="s">
        <v>76</v>
      </c>
      <c r="B26" s="104"/>
      <c r="C26" s="104"/>
      <c r="D26" s="104"/>
      <c r="E26" s="104"/>
      <c r="F26" s="104"/>
      <c r="G26" s="104"/>
      <c r="H26" s="46">
        <v>874</v>
      </c>
      <c r="I26" s="46" t="s">
        <v>8</v>
      </c>
      <c r="J26" s="52">
        <v>212657</v>
      </c>
      <c r="K26" s="33">
        <v>612</v>
      </c>
      <c r="L26" s="33">
        <v>241</v>
      </c>
      <c r="M26" s="33" t="s">
        <v>37</v>
      </c>
      <c r="N26" s="33" t="e">
        <f>#REF!+#REF!+#REF!+#REF!</f>
        <v>#REF!</v>
      </c>
      <c r="T26" s="75"/>
      <c r="U26" s="75"/>
    </row>
    <row r="27" spans="1:21" s="6" customFormat="1" ht="12.75" customHeight="1">
      <c r="A27" s="127" t="s">
        <v>62</v>
      </c>
      <c r="B27" s="128"/>
      <c r="C27" s="128"/>
      <c r="D27" s="128"/>
      <c r="E27" s="128"/>
      <c r="F27" s="128"/>
      <c r="G27" s="129"/>
      <c r="H27" s="79">
        <v>874</v>
      </c>
      <c r="I27" s="80" t="s">
        <v>23</v>
      </c>
      <c r="J27" s="81">
        <v>0</v>
      </c>
      <c r="K27" s="82">
        <v>0</v>
      </c>
      <c r="L27" s="82">
        <v>0</v>
      </c>
      <c r="M27" s="83" t="s">
        <v>7</v>
      </c>
      <c r="N27" s="60">
        <f>N28+N102+N112+N118+N122+N140+N143+N130+N151+N158+N114+N116+N88</f>
        <v>27671505.050000004</v>
      </c>
      <c r="O27" s="67"/>
      <c r="P27" s="73"/>
      <c r="Q27" s="73"/>
      <c r="R27" s="74"/>
      <c r="T27" s="75"/>
      <c r="U27" s="75"/>
    </row>
    <row r="28" spans="1:21" s="6" customFormat="1" ht="89.25" customHeight="1">
      <c r="A28" s="105" t="s">
        <v>99</v>
      </c>
      <c r="B28" s="105"/>
      <c r="C28" s="105"/>
      <c r="D28" s="105"/>
      <c r="E28" s="105"/>
      <c r="F28" s="105"/>
      <c r="G28" s="105"/>
      <c r="H28" s="15">
        <v>874</v>
      </c>
      <c r="I28" s="15" t="s">
        <v>23</v>
      </c>
      <c r="J28" s="55" t="s">
        <v>134</v>
      </c>
      <c r="K28" s="16">
        <v>0</v>
      </c>
      <c r="L28" s="16">
        <v>0</v>
      </c>
      <c r="M28" s="16" t="s">
        <v>7</v>
      </c>
      <c r="N28" s="60">
        <f>N29+N34+N43+N68+N72+N92+N96+N99+N38+N41</f>
        <v>3330341.41</v>
      </c>
      <c r="T28" s="75"/>
      <c r="U28" s="75"/>
    </row>
    <row r="29" spans="1:21" s="6" customFormat="1" ht="12.75" customHeight="1" hidden="1">
      <c r="A29" s="106" t="s">
        <v>66</v>
      </c>
      <c r="B29" s="106"/>
      <c r="C29" s="106"/>
      <c r="D29" s="106"/>
      <c r="E29" s="106"/>
      <c r="F29" s="106"/>
      <c r="G29" s="106"/>
      <c r="H29" s="15">
        <v>874</v>
      </c>
      <c r="I29" s="15" t="s">
        <v>23</v>
      </c>
      <c r="J29" s="55" t="s">
        <v>134</v>
      </c>
      <c r="K29" s="16">
        <v>111</v>
      </c>
      <c r="L29" s="16">
        <v>0</v>
      </c>
      <c r="M29" s="16" t="s">
        <v>7</v>
      </c>
      <c r="N29" s="60">
        <f>N30</f>
        <v>0</v>
      </c>
      <c r="T29" s="75"/>
      <c r="U29" s="75"/>
    </row>
    <row r="30" spans="1:21" s="6" customFormat="1" ht="13.5" customHeight="1" hidden="1">
      <c r="A30" s="107" t="s">
        <v>100</v>
      </c>
      <c r="B30" s="107"/>
      <c r="C30" s="107"/>
      <c r="D30" s="107"/>
      <c r="E30" s="107"/>
      <c r="F30" s="107"/>
      <c r="G30" s="107"/>
      <c r="H30" s="19">
        <v>874</v>
      </c>
      <c r="I30" s="19" t="s">
        <v>23</v>
      </c>
      <c r="J30" s="57" t="s">
        <v>134</v>
      </c>
      <c r="K30" s="20">
        <v>111</v>
      </c>
      <c r="L30" s="20">
        <v>200</v>
      </c>
      <c r="M30" s="20" t="s">
        <v>7</v>
      </c>
      <c r="N30" s="68">
        <f>N31</f>
        <v>0</v>
      </c>
      <c r="T30" s="75"/>
      <c r="U30" s="75"/>
    </row>
    <row r="31" spans="1:21" s="6" customFormat="1" ht="23.25" customHeight="1" hidden="1">
      <c r="A31" s="107" t="s">
        <v>101</v>
      </c>
      <c r="B31" s="107"/>
      <c r="C31" s="107"/>
      <c r="D31" s="107"/>
      <c r="E31" s="107"/>
      <c r="F31" s="107"/>
      <c r="G31" s="107"/>
      <c r="H31" s="19">
        <v>874</v>
      </c>
      <c r="I31" s="19" t="s">
        <v>23</v>
      </c>
      <c r="J31" s="57" t="s">
        <v>134</v>
      </c>
      <c r="K31" s="20">
        <v>111</v>
      </c>
      <c r="L31" s="20">
        <v>210</v>
      </c>
      <c r="M31" s="20" t="s">
        <v>7</v>
      </c>
      <c r="N31" s="68">
        <f>N32</f>
        <v>0</v>
      </c>
      <c r="T31" s="75"/>
      <c r="U31" s="75"/>
    </row>
    <row r="32" spans="1:21" s="6" customFormat="1" ht="11.25" customHeight="1" hidden="1">
      <c r="A32" s="107" t="s">
        <v>102</v>
      </c>
      <c r="B32" s="107"/>
      <c r="C32" s="107"/>
      <c r="D32" s="107"/>
      <c r="E32" s="107"/>
      <c r="F32" s="107"/>
      <c r="G32" s="107"/>
      <c r="H32" s="19">
        <v>874</v>
      </c>
      <c r="I32" s="19" t="s">
        <v>23</v>
      </c>
      <c r="J32" s="57" t="s">
        <v>134</v>
      </c>
      <c r="K32" s="20">
        <v>111</v>
      </c>
      <c r="L32" s="20">
        <v>211</v>
      </c>
      <c r="M32" s="20" t="s">
        <v>6</v>
      </c>
      <c r="N32" s="68">
        <f>N33</f>
        <v>0</v>
      </c>
      <c r="T32" s="75"/>
      <c r="U32" s="75"/>
    </row>
    <row r="33" spans="1:21" s="6" customFormat="1" ht="13.5" customHeight="1" hidden="1">
      <c r="A33" s="107" t="s">
        <v>102</v>
      </c>
      <c r="B33" s="107"/>
      <c r="C33" s="107"/>
      <c r="D33" s="107"/>
      <c r="E33" s="107"/>
      <c r="F33" s="107"/>
      <c r="G33" s="107"/>
      <c r="H33" s="19">
        <v>874</v>
      </c>
      <c r="I33" s="19" t="s">
        <v>23</v>
      </c>
      <c r="J33" s="57" t="s">
        <v>134</v>
      </c>
      <c r="K33" s="20">
        <v>111</v>
      </c>
      <c r="L33" s="20">
        <v>211</v>
      </c>
      <c r="M33" s="20" t="s">
        <v>9</v>
      </c>
      <c r="N33" s="68"/>
      <c r="T33" s="75"/>
      <c r="U33" s="75"/>
    </row>
    <row r="34" spans="1:21" s="6" customFormat="1" ht="11.25" customHeight="1" hidden="1">
      <c r="A34" s="106" t="s">
        <v>103</v>
      </c>
      <c r="B34" s="106"/>
      <c r="C34" s="106"/>
      <c r="D34" s="106"/>
      <c r="E34" s="106"/>
      <c r="F34" s="106"/>
      <c r="G34" s="106"/>
      <c r="H34" s="15">
        <v>874</v>
      </c>
      <c r="I34" s="15" t="s">
        <v>23</v>
      </c>
      <c r="J34" s="55" t="s">
        <v>134</v>
      </c>
      <c r="K34" s="16">
        <v>112</v>
      </c>
      <c r="L34" s="16">
        <v>0</v>
      </c>
      <c r="M34" s="16" t="s">
        <v>6</v>
      </c>
      <c r="N34" s="60">
        <f>N35</f>
        <v>0</v>
      </c>
      <c r="T34" s="75"/>
      <c r="U34" s="75"/>
    </row>
    <row r="35" spans="1:21" s="6" customFormat="1" ht="11.25" customHeight="1" hidden="1">
      <c r="A35" s="107" t="s">
        <v>100</v>
      </c>
      <c r="B35" s="107"/>
      <c r="C35" s="107"/>
      <c r="D35" s="107"/>
      <c r="E35" s="107"/>
      <c r="F35" s="107"/>
      <c r="G35" s="107"/>
      <c r="H35" s="19">
        <v>874</v>
      </c>
      <c r="I35" s="19" t="s">
        <v>23</v>
      </c>
      <c r="J35" s="57" t="s">
        <v>134</v>
      </c>
      <c r="K35" s="20">
        <v>112</v>
      </c>
      <c r="L35" s="20">
        <v>200</v>
      </c>
      <c r="M35" s="20" t="s">
        <v>7</v>
      </c>
      <c r="N35" s="68">
        <f>N36</f>
        <v>0</v>
      </c>
      <c r="T35" s="75"/>
      <c r="U35" s="75"/>
    </row>
    <row r="36" spans="1:21" s="6" customFormat="1" ht="21.75" customHeight="1" hidden="1">
      <c r="A36" s="107" t="s">
        <v>101</v>
      </c>
      <c r="B36" s="107"/>
      <c r="C36" s="107"/>
      <c r="D36" s="107"/>
      <c r="E36" s="107"/>
      <c r="F36" s="107"/>
      <c r="G36" s="107"/>
      <c r="H36" s="19">
        <v>874</v>
      </c>
      <c r="I36" s="19" t="s">
        <v>23</v>
      </c>
      <c r="J36" s="57" t="s">
        <v>134</v>
      </c>
      <c r="K36" s="20">
        <v>112</v>
      </c>
      <c r="L36" s="20">
        <v>210</v>
      </c>
      <c r="M36" s="20" t="s">
        <v>7</v>
      </c>
      <c r="N36" s="68">
        <f>N38</f>
        <v>0</v>
      </c>
      <c r="T36" s="75"/>
      <c r="U36" s="75"/>
    </row>
    <row r="37" spans="1:21" s="6" customFormat="1" ht="96" customHeight="1" hidden="1">
      <c r="A37" s="15"/>
      <c r="B37" s="15"/>
      <c r="C37" s="15"/>
      <c r="D37" s="15"/>
      <c r="E37" s="15"/>
      <c r="F37" s="15"/>
      <c r="G37" s="15"/>
      <c r="H37" s="15"/>
      <c r="I37" s="15"/>
      <c r="J37" s="55" t="s">
        <v>130</v>
      </c>
      <c r="K37" s="16"/>
      <c r="L37" s="16"/>
      <c r="M37" s="16"/>
      <c r="N37" s="60"/>
      <c r="T37" s="75"/>
      <c r="U37" s="75"/>
    </row>
    <row r="38" spans="1:21" s="6" customFormat="1" ht="11.25" customHeight="1" hidden="1">
      <c r="A38" s="106" t="s">
        <v>104</v>
      </c>
      <c r="B38" s="106"/>
      <c r="C38" s="106"/>
      <c r="D38" s="106"/>
      <c r="E38" s="106"/>
      <c r="F38" s="106"/>
      <c r="G38" s="106"/>
      <c r="H38" s="15">
        <v>874</v>
      </c>
      <c r="I38" s="15" t="s">
        <v>23</v>
      </c>
      <c r="J38" s="55" t="s">
        <v>134</v>
      </c>
      <c r="K38" s="16">
        <v>112</v>
      </c>
      <c r="L38" s="16">
        <v>212</v>
      </c>
      <c r="M38" s="16" t="s">
        <v>7</v>
      </c>
      <c r="N38" s="60">
        <f>N39+N40</f>
        <v>0</v>
      </c>
      <c r="T38" s="75"/>
      <c r="U38" s="75"/>
    </row>
    <row r="39" spans="1:21" s="38" customFormat="1" ht="15" customHeight="1" hidden="1">
      <c r="A39" s="107" t="s">
        <v>105</v>
      </c>
      <c r="B39" s="107"/>
      <c r="C39" s="107"/>
      <c r="D39" s="107"/>
      <c r="E39" s="107"/>
      <c r="F39" s="107"/>
      <c r="G39" s="107"/>
      <c r="H39" s="19">
        <v>874</v>
      </c>
      <c r="I39" s="19" t="s">
        <v>23</v>
      </c>
      <c r="J39" s="57" t="s">
        <v>134</v>
      </c>
      <c r="K39" s="20">
        <v>112</v>
      </c>
      <c r="L39" s="20">
        <v>212</v>
      </c>
      <c r="M39" s="20" t="s">
        <v>85</v>
      </c>
      <c r="N39" s="68">
        <v>0</v>
      </c>
      <c r="T39" s="76"/>
      <c r="U39" s="76"/>
    </row>
    <row r="40" spans="1:21" s="6" customFormat="1" ht="10.5" customHeight="1" hidden="1">
      <c r="A40" s="107" t="s">
        <v>106</v>
      </c>
      <c r="B40" s="107"/>
      <c r="C40" s="107"/>
      <c r="D40" s="107"/>
      <c r="E40" s="107"/>
      <c r="F40" s="107"/>
      <c r="G40" s="107"/>
      <c r="H40" s="19">
        <v>874</v>
      </c>
      <c r="I40" s="19" t="s">
        <v>23</v>
      </c>
      <c r="J40" s="57" t="s">
        <v>134</v>
      </c>
      <c r="K40" s="20">
        <v>112</v>
      </c>
      <c r="L40" s="20">
        <v>212</v>
      </c>
      <c r="M40" s="20" t="s">
        <v>107</v>
      </c>
      <c r="N40" s="68">
        <v>0</v>
      </c>
      <c r="T40" s="75"/>
      <c r="U40" s="75"/>
    </row>
    <row r="41" spans="1:21" s="6" customFormat="1" ht="22.5" customHeight="1" hidden="1">
      <c r="A41" s="125" t="s">
        <v>161</v>
      </c>
      <c r="B41" s="117"/>
      <c r="C41" s="117"/>
      <c r="D41" s="117"/>
      <c r="E41" s="117"/>
      <c r="F41" s="117"/>
      <c r="G41" s="118"/>
      <c r="H41" s="15">
        <v>874</v>
      </c>
      <c r="I41" s="15" t="s">
        <v>23</v>
      </c>
      <c r="J41" s="55" t="s">
        <v>134</v>
      </c>
      <c r="K41" s="16">
        <v>119</v>
      </c>
      <c r="L41" s="16">
        <v>213</v>
      </c>
      <c r="M41" s="16" t="s">
        <v>158</v>
      </c>
      <c r="N41" s="84">
        <f>N42</f>
        <v>0</v>
      </c>
      <c r="T41" s="75"/>
      <c r="U41" s="75"/>
    </row>
    <row r="42" spans="1:21" s="6" customFormat="1" ht="24.75" customHeight="1" hidden="1">
      <c r="A42" s="126" t="s">
        <v>101</v>
      </c>
      <c r="B42" s="107"/>
      <c r="C42" s="107"/>
      <c r="D42" s="107"/>
      <c r="E42" s="107"/>
      <c r="F42" s="107"/>
      <c r="G42" s="107"/>
      <c r="H42" s="19">
        <v>874</v>
      </c>
      <c r="I42" s="19" t="s">
        <v>23</v>
      </c>
      <c r="J42" s="57" t="s">
        <v>134</v>
      </c>
      <c r="K42" s="20">
        <v>119</v>
      </c>
      <c r="L42" s="20">
        <v>213</v>
      </c>
      <c r="M42" s="20" t="s">
        <v>11</v>
      </c>
      <c r="N42" s="85">
        <v>0</v>
      </c>
      <c r="T42" s="75"/>
      <c r="U42" s="75"/>
    </row>
    <row r="43" spans="1:21" s="6" customFormat="1" ht="23.25" customHeight="1">
      <c r="A43" s="108" t="s">
        <v>108</v>
      </c>
      <c r="B43" s="108"/>
      <c r="C43" s="108"/>
      <c r="D43" s="108"/>
      <c r="E43" s="108"/>
      <c r="F43" s="108"/>
      <c r="G43" s="108"/>
      <c r="H43" s="18">
        <v>874</v>
      </c>
      <c r="I43" s="18" t="s">
        <v>23</v>
      </c>
      <c r="J43" s="55" t="s">
        <v>134</v>
      </c>
      <c r="K43" s="17">
        <v>244</v>
      </c>
      <c r="L43" s="17">
        <v>0</v>
      </c>
      <c r="M43" s="17" t="s">
        <v>38</v>
      </c>
      <c r="N43" s="60">
        <f>N44+N61</f>
        <v>3320341.41</v>
      </c>
      <c r="O43" s="47"/>
      <c r="T43" s="75"/>
      <c r="U43" s="75"/>
    </row>
    <row r="44" spans="1:21" s="6" customFormat="1" ht="13.5" customHeight="1">
      <c r="A44" s="106" t="s">
        <v>100</v>
      </c>
      <c r="B44" s="106"/>
      <c r="C44" s="106"/>
      <c r="D44" s="106"/>
      <c r="E44" s="106"/>
      <c r="F44" s="106"/>
      <c r="G44" s="106"/>
      <c r="H44" s="18">
        <v>874</v>
      </c>
      <c r="I44" s="18" t="s">
        <v>23</v>
      </c>
      <c r="J44" s="55" t="s">
        <v>134</v>
      </c>
      <c r="K44" s="17">
        <v>244</v>
      </c>
      <c r="L44" s="17">
        <v>200</v>
      </c>
      <c r="M44" s="17" t="s">
        <v>7</v>
      </c>
      <c r="N44" s="60">
        <f>N45</f>
        <v>3320341.41</v>
      </c>
      <c r="T44" s="75"/>
      <c r="U44" s="75"/>
    </row>
    <row r="45" spans="1:21" s="6" customFormat="1" ht="15" customHeight="1">
      <c r="A45" s="109" t="s">
        <v>109</v>
      </c>
      <c r="B45" s="109"/>
      <c r="C45" s="109"/>
      <c r="D45" s="109"/>
      <c r="E45" s="109"/>
      <c r="F45" s="109"/>
      <c r="G45" s="109"/>
      <c r="H45" s="7">
        <v>874</v>
      </c>
      <c r="I45" s="7" t="s">
        <v>23</v>
      </c>
      <c r="J45" s="57" t="s">
        <v>134</v>
      </c>
      <c r="K45" s="4">
        <v>244</v>
      </c>
      <c r="L45" s="4">
        <v>220</v>
      </c>
      <c r="M45" s="4" t="s">
        <v>7</v>
      </c>
      <c r="N45" s="68">
        <f>N46+N47+N50+N55+N56+N59+N60</f>
        <v>3320341.41</v>
      </c>
      <c r="T45" s="75"/>
      <c r="U45" s="75"/>
    </row>
    <row r="46" spans="1:21" s="6" customFormat="1" ht="12.75" customHeight="1">
      <c r="A46" s="110" t="s">
        <v>4</v>
      </c>
      <c r="B46" s="110"/>
      <c r="C46" s="110"/>
      <c r="D46" s="110"/>
      <c r="E46" s="110"/>
      <c r="F46" s="110"/>
      <c r="G46" s="110"/>
      <c r="H46" s="19">
        <v>874</v>
      </c>
      <c r="I46" s="19" t="s">
        <v>23</v>
      </c>
      <c r="J46" s="57" t="s">
        <v>134</v>
      </c>
      <c r="K46" s="20">
        <v>244</v>
      </c>
      <c r="L46" s="20">
        <v>221</v>
      </c>
      <c r="M46" s="20" t="s">
        <v>24</v>
      </c>
      <c r="N46" s="59">
        <v>13287.52</v>
      </c>
      <c r="T46" s="75"/>
      <c r="U46" s="75"/>
    </row>
    <row r="47" spans="1:21" s="6" customFormat="1" ht="12.75" customHeight="1">
      <c r="A47" s="105" t="s">
        <v>94</v>
      </c>
      <c r="B47" s="105"/>
      <c r="C47" s="105"/>
      <c r="D47" s="105"/>
      <c r="E47" s="105"/>
      <c r="F47" s="105"/>
      <c r="G47" s="105"/>
      <c r="H47" s="15">
        <v>874</v>
      </c>
      <c r="I47" s="15" t="s">
        <v>23</v>
      </c>
      <c r="J47" s="55" t="s">
        <v>134</v>
      </c>
      <c r="K47" s="16">
        <v>244</v>
      </c>
      <c r="L47" s="16">
        <v>222</v>
      </c>
      <c r="M47" s="16" t="s">
        <v>93</v>
      </c>
      <c r="N47" s="63">
        <f>N48+N49</f>
        <v>0</v>
      </c>
      <c r="T47" s="75"/>
      <c r="U47" s="75"/>
    </row>
    <row r="48" spans="1:21" s="6" customFormat="1" ht="12.75" customHeight="1">
      <c r="A48" s="111" t="s">
        <v>40</v>
      </c>
      <c r="B48" s="111"/>
      <c r="C48" s="111"/>
      <c r="D48" s="111"/>
      <c r="E48" s="111"/>
      <c r="F48" s="111"/>
      <c r="G48" s="111"/>
      <c r="H48" s="1">
        <v>874</v>
      </c>
      <c r="I48" s="1" t="s">
        <v>23</v>
      </c>
      <c r="J48" s="57" t="s">
        <v>134</v>
      </c>
      <c r="K48" s="2">
        <v>244</v>
      </c>
      <c r="L48" s="2">
        <v>222</v>
      </c>
      <c r="M48" s="2" t="s">
        <v>51</v>
      </c>
      <c r="N48" s="59">
        <v>0</v>
      </c>
      <c r="T48" s="75"/>
      <c r="U48" s="75"/>
    </row>
    <row r="49" spans="1:21" s="6" customFormat="1" ht="12.75" customHeight="1">
      <c r="A49" s="110" t="s">
        <v>56</v>
      </c>
      <c r="B49" s="111"/>
      <c r="C49" s="111"/>
      <c r="D49" s="111"/>
      <c r="E49" s="111"/>
      <c r="F49" s="111"/>
      <c r="G49" s="111"/>
      <c r="H49" s="1">
        <v>874</v>
      </c>
      <c r="I49" s="19" t="s">
        <v>23</v>
      </c>
      <c r="J49" s="57" t="s">
        <v>134</v>
      </c>
      <c r="K49" s="2">
        <v>244</v>
      </c>
      <c r="L49" s="2">
        <v>222</v>
      </c>
      <c r="M49" s="20" t="s">
        <v>12</v>
      </c>
      <c r="N49" s="59">
        <v>0</v>
      </c>
      <c r="T49" s="75"/>
      <c r="U49" s="75"/>
    </row>
    <row r="50" spans="1:21" s="6" customFormat="1" ht="12.75" customHeight="1">
      <c r="A50" s="105" t="s">
        <v>52</v>
      </c>
      <c r="B50" s="105"/>
      <c r="C50" s="105"/>
      <c r="D50" s="105"/>
      <c r="E50" s="105"/>
      <c r="F50" s="105"/>
      <c r="G50" s="105"/>
      <c r="H50" s="15">
        <v>874</v>
      </c>
      <c r="I50" s="15" t="s">
        <v>23</v>
      </c>
      <c r="J50" s="55" t="s">
        <v>134</v>
      </c>
      <c r="K50" s="16">
        <v>244</v>
      </c>
      <c r="L50" s="16">
        <v>223</v>
      </c>
      <c r="M50" s="16" t="s">
        <v>46</v>
      </c>
      <c r="N50" s="63">
        <f>N51+N52+N54</f>
        <v>3114756.1900000004</v>
      </c>
      <c r="O50" s="74"/>
      <c r="P50" s="71"/>
      <c r="T50" s="75"/>
      <c r="U50" s="75"/>
    </row>
    <row r="51" spans="1:21" s="6" customFormat="1" ht="12.75" customHeight="1">
      <c r="A51" s="110" t="s">
        <v>144</v>
      </c>
      <c r="B51" s="111"/>
      <c r="C51" s="111"/>
      <c r="D51" s="111"/>
      <c r="E51" s="111"/>
      <c r="F51" s="111"/>
      <c r="G51" s="111"/>
      <c r="H51" s="1">
        <v>874</v>
      </c>
      <c r="I51" s="1" t="s">
        <v>23</v>
      </c>
      <c r="J51" s="57" t="s">
        <v>134</v>
      </c>
      <c r="K51" s="2">
        <v>244</v>
      </c>
      <c r="L51" s="2">
        <v>223</v>
      </c>
      <c r="M51" s="2" t="s">
        <v>13</v>
      </c>
      <c r="N51" s="59">
        <v>30839.54</v>
      </c>
      <c r="O51" s="5"/>
      <c r="T51" s="75"/>
      <c r="U51" s="75"/>
    </row>
    <row r="52" spans="1:21" s="6" customFormat="1" ht="12.75" customHeight="1">
      <c r="A52" s="107" t="s">
        <v>145</v>
      </c>
      <c r="B52" s="112"/>
      <c r="C52" s="112"/>
      <c r="D52" s="112"/>
      <c r="E52" s="112"/>
      <c r="F52" s="112"/>
      <c r="G52" s="112"/>
      <c r="H52" s="1">
        <v>874</v>
      </c>
      <c r="I52" s="1" t="s">
        <v>23</v>
      </c>
      <c r="J52" s="57" t="s">
        <v>134</v>
      </c>
      <c r="K52" s="2">
        <v>244</v>
      </c>
      <c r="L52" s="2">
        <v>223</v>
      </c>
      <c r="M52" s="20" t="s">
        <v>14</v>
      </c>
      <c r="N52" s="59">
        <v>2558539.35</v>
      </c>
      <c r="O52" s="39"/>
      <c r="T52" s="75"/>
      <c r="U52" s="75"/>
    </row>
    <row r="53" spans="1:21" s="6" customFormat="1" ht="12.75" customHeight="1">
      <c r="A53" s="110" t="s">
        <v>146</v>
      </c>
      <c r="B53" s="111"/>
      <c r="C53" s="111"/>
      <c r="D53" s="111"/>
      <c r="E53" s="111"/>
      <c r="F53" s="111"/>
      <c r="G53" s="111"/>
      <c r="H53" s="1">
        <v>874</v>
      </c>
      <c r="I53" s="1" t="s">
        <v>23</v>
      </c>
      <c r="J53" s="57" t="s">
        <v>134</v>
      </c>
      <c r="K53" s="2">
        <v>244</v>
      </c>
      <c r="L53" s="2">
        <v>223</v>
      </c>
      <c r="M53" s="20" t="s">
        <v>15</v>
      </c>
      <c r="N53" s="59">
        <v>0</v>
      </c>
      <c r="O53" s="39"/>
      <c r="T53" s="75"/>
      <c r="U53" s="75"/>
    </row>
    <row r="54" spans="1:21" s="6" customFormat="1" ht="12.75" customHeight="1">
      <c r="A54" s="110" t="s">
        <v>147</v>
      </c>
      <c r="B54" s="111"/>
      <c r="C54" s="111"/>
      <c r="D54" s="111"/>
      <c r="E54" s="111"/>
      <c r="F54" s="111"/>
      <c r="G54" s="111"/>
      <c r="H54" s="1">
        <v>874</v>
      </c>
      <c r="I54" s="1" t="s">
        <v>23</v>
      </c>
      <c r="J54" s="57" t="s">
        <v>134</v>
      </c>
      <c r="K54" s="2">
        <v>244</v>
      </c>
      <c r="L54" s="2">
        <v>223</v>
      </c>
      <c r="M54" s="2" t="s">
        <v>16</v>
      </c>
      <c r="N54" s="59">
        <v>525377.3</v>
      </c>
      <c r="O54" s="5"/>
      <c r="T54" s="75"/>
      <c r="U54" s="75"/>
    </row>
    <row r="55" spans="1:21" s="6" customFormat="1" ht="12.75" customHeight="1">
      <c r="A55" s="111" t="s">
        <v>53</v>
      </c>
      <c r="B55" s="111"/>
      <c r="C55" s="111"/>
      <c r="D55" s="111"/>
      <c r="E55" s="111"/>
      <c r="F55" s="111"/>
      <c r="G55" s="111"/>
      <c r="H55" s="1">
        <v>874</v>
      </c>
      <c r="I55" s="1" t="s">
        <v>23</v>
      </c>
      <c r="J55" s="57" t="s">
        <v>134</v>
      </c>
      <c r="K55" s="2">
        <v>244</v>
      </c>
      <c r="L55" s="2">
        <v>224</v>
      </c>
      <c r="M55" s="2" t="s">
        <v>17</v>
      </c>
      <c r="N55" s="59">
        <v>0</v>
      </c>
      <c r="T55" s="75"/>
      <c r="U55" s="75"/>
    </row>
    <row r="56" spans="1:21" s="6" customFormat="1" ht="12.75" customHeight="1">
      <c r="A56" s="105" t="s">
        <v>64</v>
      </c>
      <c r="B56" s="105"/>
      <c r="C56" s="105"/>
      <c r="D56" s="105"/>
      <c r="E56" s="105"/>
      <c r="F56" s="105"/>
      <c r="G56" s="105"/>
      <c r="H56" s="15">
        <v>874</v>
      </c>
      <c r="I56" s="15" t="s">
        <v>23</v>
      </c>
      <c r="J56" s="55" t="s">
        <v>134</v>
      </c>
      <c r="K56" s="16">
        <v>244</v>
      </c>
      <c r="L56" s="17">
        <v>225</v>
      </c>
      <c r="M56" s="17" t="s">
        <v>65</v>
      </c>
      <c r="N56" s="63">
        <f>N57+N58</f>
        <v>40391.03</v>
      </c>
      <c r="T56" s="75"/>
      <c r="U56" s="75"/>
    </row>
    <row r="57" spans="1:21" s="6" customFormat="1" ht="12.75" customHeight="1">
      <c r="A57" s="110" t="s">
        <v>63</v>
      </c>
      <c r="B57" s="110"/>
      <c r="C57" s="110"/>
      <c r="D57" s="110"/>
      <c r="E57" s="110"/>
      <c r="F57" s="110"/>
      <c r="G57" s="110"/>
      <c r="H57" s="19">
        <v>874</v>
      </c>
      <c r="I57" s="19" t="s">
        <v>23</v>
      </c>
      <c r="J57" s="57" t="s">
        <v>134</v>
      </c>
      <c r="K57" s="20">
        <v>244</v>
      </c>
      <c r="L57" s="4">
        <v>225</v>
      </c>
      <c r="M57" s="4" t="s">
        <v>47</v>
      </c>
      <c r="N57" s="59">
        <v>0</v>
      </c>
      <c r="T57" s="75"/>
      <c r="U57" s="75"/>
    </row>
    <row r="58" spans="1:21" s="6" customFormat="1" ht="12.75" customHeight="1">
      <c r="A58" s="110" t="s">
        <v>54</v>
      </c>
      <c r="B58" s="110"/>
      <c r="C58" s="110"/>
      <c r="D58" s="110"/>
      <c r="E58" s="110"/>
      <c r="F58" s="110"/>
      <c r="G58" s="110"/>
      <c r="H58" s="19">
        <v>874</v>
      </c>
      <c r="I58" s="7" t="s">
        <v>23</v>
      </c>
      <c r="J58" s="57" t="s">
        <v>134</v>
      </c>
      <c r="K58" s="4">
        <v>244</v>
      </c>
      <c r="L58" s="4">
        <v>225</v>
      </c>
      <c r="M58" s="20" t="s">
        <v>18</v>
      </c>
      <c r="N58" s="59">
        <v>40391.03</v>
      </c>
      <c r="T58" s="75"/>
      <c r="U58" s="75"/>
    </row>
    <row r="59" spans="1:21" s="6" customFormat="1" ht="12.75" customHeight="1">
      <c r="A59" s="111" t="s">
        <v>5</v>
      </c>
      <c r="B59" s="111"/>
      <c r="C59" s="111"/>
      <c r="D59" s="111"/>
      <c r="E59" s="111"/>
      <c r="F59" s="111"/>
      <c r="G59" s="111"/>
      <c r="H59" s="1">
        <v>874</v>
      </c>
      <c r="I59" s="1" t="s">
        <v>23</v>
      </c>
      <c r="J59" s="57" t="s">
        <v>134</v>
      </c>
      <c r="K59" s="2">
        <v>244</v>
      </c>
      <c r="L59" s="2">
        <v>226</v>
      </c>
      <c r="M59" s="2" t="s">
        <v>19</v>
      </c>
      <c r="N59" s="59">
        <v>151906.67</v>
      </c>
      <c r="O59" s="39"/>
      <c r="T59" s="75"/>
      <c r="U59" s="75"/>
    </row>
    <row r="60" spans="1:21" s="6" customFormat="1" ht="12.75" customHeight="1">
      <c r="A60" s="107" t="s">
        <v>88</v>
      </c>
      <c r="B60" s="112"/>
      <c r="C60" s="112"/>
      <c r="D60" s="112"/>
      <c r="E60" s="112"/>
      <c r="F60" s="112"/>
      <c r="G60" s="112"/>
      <c r="H60" s="1">
        <v>874</v>
      </c>
      <c r="I60" s="1" t="s">
        <v>23</v>
      </c>
      <c r="J60" s="57" t="s">
        <v>134</v>
      </c>
      <c r="K60" s="2">
        <v>244</v>
      </c>
      <c r="L60" s="2">
        <v>290</v>
      </c>
      <c r="M60" s="20" t="s">
        <v>48</v>
      </c>
      <c r="N60" s="59">
        <v>0</v>
      </c>
      <c r="O60" s="5"/>
      <c r="T60" s="75"/>
      <c r="U60" s="75"/>
    </row>
    <row r="61" spans="1:21" s="6" customFormat="1" ht="12.75" customHeight="1">
      <c r="A61" s="106" t="s">
        <v>110</v>
      </c>
      <c r="B61" s="106"/>
      <c r="C61" s="106"/>
      <c r="D61" s="106"/>
      <c r="E61" s="106"/>
      <c r="F61" s="106"/>
      <c r="G61" s="106"/>
      <c r="H61" s="15">
        <v>874</v>
      </c>
      <c r="I61" s="15" t="s">
        <v>23</v>
      </c>
      <c r="J61" s="55" t="s">
        <v>134</v>
      </c>
      <c r="K61" s="16">
        <v>244</v>
      </c>
      <c r="L61" s="16">
        <v>300</v>
      </c>
      <c r="M61" s="16" t="s">
        <v>7</v>
      </c>
      <c r="N61" s="63">
        <f>N62+N63</f>
        <v>0</v>
      </c>
      <c r="O61" s="5"/>
      <c r="T61" s="75"/>
      <c r="U61" s="75"/>
    </row>
    <row r="62" spans="1:21" s="6" customFormat="1" ht="12.75" customHeight="1">
      <c r="A62" s="107" t="s">
        <v>135</v>
      </c>
      <c r="B62" s="107"/>
      <c r="C62" s="107"/>
      <c r="D62" s="107"/>
      <c r="E62" s="107"/>
      <c r="F62" s="107"/>
      <c r="G62" s="107"/>
      <c r="H62" s="1">
        <v>874</v>
      </c>
      <c r="I62" s="19" t="s">
        <v>23</v>
      </c>
      <c r="J62" s="57" t="s">
        <v>134</v>
      </c>
      <c r="K62" s="2">
        <v>244</v>
      </c>
      <c r="L62" s="2">
        <v>310</v>
      </c>
      <c r="M62" s="20" t="s">
        <v>42</v>
      </c>
      <c r="N62" s="59">
        <v>0</v>
      </c>
      <c r="T62" s="75"/>
      <c r="U62" s="75"/>
    </row>
    <row r="63" spans="1:21" s="6" customFormat="1" ht="12.75" customHeight="1">
      <c r="A63" s="106" t="s">
        <v>59</v>
      </c>
      <c r="B63" s="106"/>
      <c r="C63" s="106"/>
      <c r="D63" s="106"/>
      <c r="E63" s="106"/>
      <c r="F63" s="106"/>
      <c r="G63" s="106"/>
      <c r="H63" s="15">
        <v>874</v>
      </c>
      <c r="I63" s="15" t="s">
        <v>23</v>
      </c>
      <c r="J63" s="55" t="s">
        <v>134</v>
      </c>
      <c r="K63" s="16">
        <v>244</v>
      </c>
      <c r="L63" s="16">
        <v>340</v>
      </c>
      <c r="M63" s="16" t="s">
        <v>92</v>
      </c>
      <c r="N63" s="63">
        <f>N64+N65+N66+N67</f>
        <v>0</v>
      </c>
      <c r="T63" s="75"/>
      <c r="U63" s="75"/>
    </row>
    <row r="64" spans="1:21" s="6" customFormat="1" ht="12.75" customHeight="1">
      <c r="A64" s="107" t="s">
        <v>87</v>
      </c>
      <c r="B64" s="107"/>
      <c r="C64" s="107"/>
      <c r="D64" s="107"/>
      <c r="E64" s="107"/>
      <c r="F64" s="107"/>
      <c r="G64" s="107"/>
      <c r="H64" s="19">
        <v>874</v>
      </c>
      <c r="I64" s="19" t="s">
        <v>23</v>
      </c>
      <c r="J64" s="57" t="s">
        <v>134</v>
      </c>
      <c r="K64" s="20">
        <v>244</v>
      </c>
      <c r="L64" s="20">
        <v>340</v>
      </c>
      <c r="M64" s="20" t="s">
        <v>21</v>
      </c>
      <c r="N64" s="59">
        <v>0</v>
      </c>
      <c r="T64" s="75"/>
      <c r="U64" s="75"/>
    </row>
    <row r="65" spans="1:21" s="6" customFormat="1" ht="12.75" customHeight="1">
      <c r="A65" s="110" t="s">
        <v>80</v>
      </c>
      <c r="B65" s="110"/>
      <c r="C65" s="110"/>
      <c r="D65" s="110"/>
      <c r="E65" s="110"/>
      <c r="F65" s="110"/>
      <c r="G65" s="110"/>
      <c r="H65" s="19">
        <v>874</v>
      </c>
      <c r="I65" s="19" t="s">
        <v>23</v>
      </c>
      <c r="J65" s="57" t="s">
        <v>134</v>
      </c>
      <c r="K65" s="20">
        <v>244</v>
      </c>
      <c r="L65" s="20">
        <v>340</v>
      </c>
      <c r="M65" s="20" t="s">
        <v>45</v>
      </c>
      <c r="N65" s="59">
        <v>0</v>
      </c>
      <c r="T65" s="75"/>
      <c r="U65" s="75"/>
    </row>
    <row r="66" spans="1:21" s="6" customFormat="1" ht="12.75" customHeight="1">
      <c r="A66" s="110" t="s">
        <v>59</v>
      </c>
      <c r="B66" s="110"/>
      <c r="C66" s="110"/>
      <c r="D66" s="110"/>
      <c r="E66" s="110"/>
      <c r="F66" s="110"/>
      <c r="G66" s="110"/>
      <c r="H66" s="19">
        <v>874</v>
      </c>
      <c r="I66" s="19" t="s">
        <v>23</v>
      </c>
      <c r="J66" s="57" t="s">
        <v>134</v>
      </c>
      <c r="K66" s="20">
        <v>244</v>
      </c>
      <c r="L66" s="20">
        <v>340</v>
      </c>
      <c r="M66" s="20" t="s">
        <v>22</v>
      </c>
      <c r="N66" s="59">
        <v>0</v>
      </c>
      <c r="T66" s="75"/>
      <c r="U66" s="75"/>
    </row>
    <row r="67" spans="1:21" s="6" customFormat="1" ht="12.75" customHeight="1">
      <c r="A67" s="107" t="s">
        <v>81</v>
      </c>
      <c r="B67" s="107"/>
      <c r="C67" s="107"/>
      <c r="D67" s="107"/>
      <c r="E67" s="107"/>
      <c r="F67" s="107"/>
      <c r="G67" s="107"/>
      <c r="H67" s="19">
        <v>874</v>
      </c>
      <c r="I67" s="19" t="s">
        <v>23</v>
      </c>
      <c r="J67" s="57" t="s">
        <v>134</v>
      </c>
      <c r="K67" s="20">
        <v>244</v>
      </c>
      <c r="L67" s="20">
        <v>340</v>
      </c>
      <c r="M67" s="20" t="s">
        <v>125</v>
      </c>
      <c r="N67" s="59">
        <v>0</v>
      </c>
      <c r="T67" s="75"/>
      <c r="U67" s="75"/>
    </row>
    <row r="68" spans="1:21" s="6" customFormat="1" ht="12.75" customHeight="1" hidden="1">
      <c r="A68" s="113" t="s">
        <v>95</v>
      </c>
      <c r="B68" s="114"/>
      <c r="C68" s="114"/>
      <c r="D68" s="114"/>
      <c r="E68" s="114"/>
      <c r="F68" s="114"/>
      <c r="G68" s="115"/>
      <c r="H68" s="15">
        <v>874</v>
      </c>
      <c r="I68" s="15" t="s">
        <v>23</v>
      </c>
      <c r="J68" s="55" t="s">
        <v>134</v>
      </c>
      <c r="K68" s="16">
        <v>244</v>
      </c>
      <c r="L68" s="16">
        <v>0</v>
      </c>
      <c r="M68" s="16" t="s">
        <v>7</v>
      </c>
      <c r="N68" s="63">
        <f>N69</f>
        <v>0</v>
      </c>
      <c r="T68" s="75"/>
      <c r="U68" s="75"/>
    </row>
    <row r="69" spans="1:21" s="6" customFormat="1" ht="12.75" customHeight="1" hidden="1">
      <c r="A69" s="110" t="s">
        <v>52</v>
      </c>
      <c r="B69" s="110"/>
      <c r="C69" s="110"/>
      <c r="D69" s="110"/>
      <c r="E69" s="110"/>
      <c r="F69" s="110"/>
      <c r="G69" s="110"/>
      <c r="H69" s="19">
        <v>874</v>
      </c>
      <c r="I69" s="19" t="s">
        <v>23</v>
      </c>
      <c r="J69" s="57" t="s">
        <v>134</v>
      </c>
      <c r="K69" s="20">
        <v>244</v>
      </c>
      <c r="L69" s="20">
        <v>223</v>
      </c>
      <c r="M69" s="20" t="s">
        <v>46</v>
      </c>
      <c r="N69" s="59">
        <f>N70+N71</f>
        <v>0</v>
      </c>
      <c r="T69" s="75"/>
      <c r="U69" s="75"/>
    </row>
    <row r="70" spans="1:21" s="6" customFormat="1" ht="12.75" customHeight="1" hidden="1">
      <c r="A70" s="110" t="s">
        <v>148</v>
      </c>
      <c r="B70" s="110"/>
      <c r="C70" s="110"/>
      <c r="D70" s="110"/>
      <c r="E70" s="110"/>
      <c r="F70" s="110"/>
      <c r="G70" s="110"/>
      <c r="H70" s="19">
        <v>874</v>
      </c>
      <c r="I70" s="19" t="s">
        <v>23</v>
      </c>
      <c r="J70" s="57" t="s">
        <v>134</v>
      </c>
      <c r="K70" s="20">
        <v>244</v>
      </c>
      <c r="L70" s="20">
        <v>223</v>
      </c>
      <c r="M70" s="20" t="s">
        <v>14</v>
      </c>
      <c r="N70" s="59">
        <v>0</v>
      </c>
      <c r="T70" s="75"/>
      <c r="U70" s="75"/>
    </row>
    <row r="71" spans="1:21" s="6" customFormat="1" ht="12.75" customHeight="1" hidden="1">
      <c r="A71" s="110" t="s">
        <v>147</v>
      </c>
      <c r="B71" s="110"/>
      <c r="C71" s="110"/>
      <c r="D71" s="110"/>
      <c r="E71" s="110"/>
      <c r="F71" s="110"/>
      <c r="G71" s="110"/>
      <c r="H71" s="19">
        <v>874</v>
      </c>
      <c r="I71" s="19" t="s">
        <v>23</v>
      </c>
      <c r="J71" s="57" t="s">
        <v>134</v>
      </c>
      <c r="K71" s="20">
        <v>244</v>
      </c>
      <c r="L71" s="20">
        <v>223</v>
      </c>
      <c r="M71" s="20" t="s">
        <v>16</v>
      </c>
      <c r="N71" s="59">
        <v>0</v>
      </c>
      <c r="T71" s="75"/>
      <c r="U71" s="75"/>
    </row>
    <row r="72" spans="1:21" s="6" customFormat="1" ht="12.75" customHeight="1" hidden="1">
      <c r="A72" s="108" t="s">
        <v>97</v>
      </c>
      <c r="B72" s="108"/>
      <c r="C72" s="108"/>
      <c r="D72" s="108"/>
      <c r="E72" s="108"/>
      <c r="F72" s="108"/>
      <c r="G72" s="108"/>
      <c r="H72" s="15">
        <v>874</v>
      </c>
      <c r="I72" s="15" t="s">
        <v>23</v>
      </c>
      <c r="J72" s="55" t="s">
        <v>134</v>
      </c>
      <c r="K72" s="16">
        <v>244</v>
      </c>
      <c r="L72" s="16">
        <v>0</v>
      </c>
      <c r="M72" s="16" t="s">
        <v>7</v>
      </c>
      <c r="N72" s="63">
        <f>N73+N74+N75+N78+N79+N81+N82+N85+N86</f>
        <v>0</v>
      </c>
      <c r="T72" s="75"/>
      <c r="U72" s="75"/>
    </row>
    <row r="73" spans="1:21" s="6" customFormat="1" ht="12.75" customHeight="1" hidden="1">
      <c r="A73" s="110" t="s">
        <v>4</v>
      </c>
      <c r="B73" s="110"/>
      <c r="C73" s="110"/>
      <c r="D73" s="110"/>
      <c r="E73" s="110"/>
      <c r="F73" s="110"/>
      <c r="G73" s="110"/>
      <c r="H73" s="19">
        <v>874</v>
      </c>
      <c r="I73" s="19" t="s">
        <v>96</v>
      </c>
      <c r="J73" s="57" t="s">
        <v>134</v>
      </c>
      <c r="K73" s="20">
        <v>244</v>
      </c>
      <c r="L73" s="20">
        <v>221</v>
      </c>
      <c r="M73" s="20" t="s">
        <v>24</v>
      </c>
      <c r="N73" s="59">
        <v>0</v>
      </c>
      <c r="T73" s="75"/>
      <c r="U73" s="75"/>
    </row>
    <row r="74" spans="1:21" s="6" customFormat="1" ht="12.75" customHeight="1" hidden="1">
      <c r="A74" s="110" t="s">
        <v>40</v>
      </c>
      <c r="B74" s="110"/>
      <c r="C74" s="110"/>
      <c r="D74" s="110"/>
      <c r="E74" s="110"/>
      <c r="F74" s="110"/>
      <c r="G74" s="110"/>
      <c r="H74" s="19">
        <v>874</v>
      </c>
      <c r="I74" s="19" t="s">
        <v>23</v>
      </c>
      <c r="J74" s="57" t="s">
        <v>134</v>
      </c>
      <c r="K74" s="20">
        <v>244</v>
      </c>
      <c r="L74" s="20">
        <v>222</v>
      </c>
      <c r="M74" s="20" t="s">
        <v>51</v>
      </c>
      <c r="N74" s="59">
        <v>0</v>
      </c>
      <c r="T74" s="75"/>
      <c r="U74" s="75"/>
    </row>
    <row r="75" spans="1:21" s="6" customFormat="1" ht="12.75" customHeight="1" hidden="1">
      <c r="A75" s="110" t="s">
        <v>52</v>
      </c>
      <c r="B75" s="110"/>
      <c r="C75" s="110"/>
      <c r="D75" s="110"/>
      <c r="E75" s="110"/>
      <c r="F75" s="110"/>
      <c r="G75" s="110"/>
      <c r="H75" s="19">
        <v>874</v>
      </c>
      <c r="I75" s="19" t="s">
        <v>23</v>
      </c>
      <c r="J75" s="57" t="s">
        <v>134</v>
      </c>
      <c r="K75" s="20">
        <v>244</v>
      </c>
      <c r="L75" s="20">
        <v>223</v>
      </c>
      <c r="M75" s="20" t="s">
        <v>46</v>
      </c>
      <c r="N75" s="59">
        <v>0</v>
      </c>
      <c r="T75" s="75"/>
      <c r="U75" s="75"/>
    </row>
    <row r="76" spans="1:21" s="6" customFormat="1" ht="12.75" customHeight="1" hidden="1">
      <c r="A76" s="110" t="s">
        <v>144</v>
      </c>
      <c r="B76" s="110"/>
      <c r="C76" s="110"/>
      <c r="D76" s="110"/>
      <c r="E76" s="110"/>
      <c r="F76" s="110"/>
      <c r="G76" s="110"/>
      <c r="H76" s="19">
        <v>874</v>
      </c>
      <c r="I76" s="19" t="s">
        <v>23</v>
      </c>
      <c r="J76" s="57" t="s">
        <v>134</v>
      </c>
      <c r="K76" s="20">
        <v>244</v>
      </c>
      <c r="L76" s="20">
        <v>223</v>
      </c>
      <c r="M76" s="20" t="s">
        <v>13</v>
      </c>
      <c r="N76" s="59">
        <v>0</v>
      </c>
      <c r="T76" s="75"/>
      <c r="U76" s="75"/>
    </row>
    <row r="77" spans="1:21" s="6" customFormat="1" ht="12.75" customHeight="1" hidden="1">
      <c r="A77" s="110" t="s">
        <v>147</v>
      </c>
      <c r="B77" s="110"/>
      <c r="C77" s="110"/>
      <c r="D77" s="110"/>
      <c r="E77" s="110"/>
      <c r="F77" s="110"/>
      <c r="G77" s="110"/>
      <c r="H77" s="19">
        <v>874</v>
      </c>
      <c r="I77" s="19" t="s">
        <v>23</v>
      </c>
      <c r="J77" s="57" t="s">
        <v>134</v>
      </c>
      <c r="K77" s="20">
        <v>244</v>
      </c>
      <c r="L77" s="20">
        <v>223</v>
      </c>
      <c r="M77" s="20" t="s">
        <v>16</v>
      </c>
      <c r="N77" s="59">
        <v>0</v>
      </c>
      <c r="T77" s="75"/>
      <c r="U77" s="75"/>
    </row>
    <row r="78" spans="1:21" s="6" customFormat="1" ht="12.75" customHeight="1" hidden="1">
      <c r="A78" s="110" t="s">
        <v>53</v>
      </c>
      <c r="B78" s="110"/>
      <c r="C78" s="110"/>
      <c r="D78" s="110"/>
      <c r="E78" s="110"/>
      <c r="F78" s="110"/>
      <c r="G78" s="110"/>
      <c r="H78" s="19">
        <v>874</v>
      </c>
      <c r="I78" s="19" t="s">
        <v>23</v>
      </c>
      <c r="J78" s="57" t="s">
        <v>134</v>
      </c>
      <c r="K78" s="20">
        <v>244</v>
      </c>
      <c r="L78" s="20">
        <v>224</v>
      </c>
      <c r="M78" s="20" t="s">
        <v>17</v>
      </c>
      <c r="N78" s="59">
        <v>0</v>
      </c>
      <c r="T78" s="75"/>
      <c r="U78" s="75"/>
    </row>
    <row r="79" spans="1:21" s="6" customFormat="1" ht="12.75" customHeight="1" hidden="1">
      <c r="A79" s="110" t="s">
        <v>64</v>
      </c>
      <c r="B79" s="110"/>
      <c r="C79" s="110"/>
      <c r="D79" s="110"/>
      <c r="E79" s="110"/>
      <c r="F79" s="110"/>
      <c r="G79" s="110"/>
      <c r="H79" s="19">
        <v>874</v>
      </c>
      <c r="I79" s="19" t="s">
        <v>23</v>
      </c>
      <c r="J79" s="57" t="s">
        <v>134</v>
      </c>
      <c r="K79" s="20">
        <v>244</v>
      </c>
      <c r="L79" s="20">
        <v>225</v>
      </c>
      <c r="M79" s="20" t="s">
        <v>65</v>
      </c>
      <c r="N79" s="59">
        <v>0</v>
      </c>
      <c r="T79" s="75"/>
      <c r="U79" s="75"/>
    </row>
    <row r="80" spans="1:21" s="6" customFormat="1" ht="12.75" customHeight="1" hidden="1">
      <c r="A80" s="110" t="s">
        <v>54</v>
      </c>
      <c r="B80" s="110"/>
      <c r="C80" s="110"/>
      <c r="D80" s="110"/>
      <c r="E80" s="110"/>
      <c r="F80" s="110"/>
      <c r="G80" s="110"/>
      <c r="H80" s="19">
        <v>874</v>
      </c>
      <c r="I80" s="19" t="s">
        <v>23</v>
      </c>
      <c r="J80" s="57" t="s">
        <v>134</v>
      </c>
      <c r="K80" s="20">
        <v>244</v>
      </c>
      <c r="L80" s="20">
        <v>225</v>
      </c>
      <c r="M80" s="20" t="s">
        <v>18</v>
      </c>
      <c r="N80" s="59">
        <v>0</v>
      </c>
      <c r="T80" s="75"/>
      <c r="U80" s="75"/>
    </row>
    <row r="81" spans="1:21" s="6" customFormat="1" ht="12.75" customHeight="1" hidden="1">
      <c r="A81" s="110" t="s">
        <v>5</v>
      </c>
      <c r="B81" s="110"/>
      <c r="C81" s="110"/>
      <c r="D81" s="110"/>
      <c r="E81" s="110"/>
      <c r="F81" s="110"/>
      <c r="G81" s="110"/>
      <c r="H81" s="19">
        <v>874</v>
      </c>
      <c r="I81" s="19" t="s">
        <v>23</v>
      </c>
      <c r="J81" s="57" t="s">
        <v>134</v>
      </c>
      <c r="K81" s="20">
        <v>244</v>
      </c>
      <c r="L81" s="20">
        <v>226</v>
      </c>
      <c r="M81" s="20" t="s">
        <v>19</v>
      </c>
      <c r="N81" s="59">
        <v>0</v>
      </c>
      <c r="T81" s="75"/>
      <c r="U81" s="75"/>
    </row>
    <row r="82" spans="1:21" s="6" customFormat="1" ht="12.75" customHeight="1" hidden="1">
      <c r="A82" s="107" t="s">
        <v>39</v>
      </c>
      <c r="B82" s="107"/>
      <c r="C82" s="107"/>
      <c r="D82" s="107"/>
      <c r="E82" s="107"/>
      <c r="F82" s="107"/>
      <c r="G82" s="107"/>
      <c r="H82" s="19">
        <v>874</v>
      </c>
      <c r="I82" s="19" t="s">
        <v>23</v>
      </c>
      <c r="J82" s="57" t="s">
        <v>134</v>
      </c>
      <c r="K82" s="20">
        <v>244</v>
      </c>
      <c r="L82" s="20">
        <v>340</v>
      </c>
      <c r="M82" s="20" t="s">
        <v>49</v>
      </c>
      <c r="N82" s="59">
        <v>0</v>
      </c>
      <c r="T82" s="75"/>
      <c r="U82" s="75"/>
    </row>
    <row r="83" spans="1:21" s="6" customFormat="1" ht="12.75" customHeight="1" hidden="1">
      <c r="A83" s="107" t="s">
        <v>87</v>
      </c>
      <c r="B83" s="107"/>
      <c r="C83" s="107"/>
      <c r="D83" s="107"/>
      <c r="E83" s="107"/>
      <c r="F83" s="107"/>
      <c r="G83" s="107"/>
      <c r="H83" s="19">
        <v>874</v>
      </c>
      <c r="I83" s="19" t="s">
        <v>23</v>
      </c>
      <c r="J83" s="57" t="s">
        <v>134</v>
      </c>
      <c r="K83" s="20">
        <v>244</v>
      </c>
      <c r="L83" s="20">
        <v>340</v>
      </c>
      <c r="M83" s="20" t="s">
        <v>21</v>
      </c>
      <c r="N83" s="59">
        <v>0</v>
      </c>
      <c r="T83" s="75"/>
      <c r="U83" s="75"/>
    </row>
    <row r="84" spans="1:21" s="6" customFormat="1" ht="12.75" customHeight="1" hidden="1">
      <c r="A84" s="110" t="s">
        <v>59</v>
      </c>
      <c r="B84" s="110"/>
      <c r="C84" s="110"/>
      <c r="D84" s="110"/>
      <c r="E84" s="110"/>
      <c r="F84" s="110"/>
      <c r="G84" s="110"/>
      <c r="H84" s="19">
        <v>874</v>
      </c>
      <c r="I84" s="19" t="s">
        <v>23</v>
      </c>
      <c r="J84" s="57" t="s">
        <v>134</v>
      </c>
      <c r="K84" s="20">
        <v>244</v>
      </c>
      <c r="L84" s="20">
        <v>340</v>
      </c>
      <c r="M84" s="20" t="s">
        <v>22</v>
      </c>
      <c r="N84" s="59">
        <v>0</v>
      </c>
      <c r="T84" s="75"/>
      <c r="U84" s="75"/>
    </row>
    <row r="85" spans="1:21" s="6" customFormat="1" ht="12.75" customHeight="1" hidden="1">
      <c r="A85" s="110" t="s">
        <v>5</v>
      </c>
      <c r="B85" s="110"/>
      <c r="C85" s="110"/>
      <c r="D85" s="110"/>
      <c r="E85" s="110"/>
      <c r="F85" s="110"/>
      <c r="G85" s="110"/>
      <c r="H85" s="19">
        <v>874</v>
      </c>
      <c r="I85" s="19" t="s">
        <v>23</v>
      </c>
      <c r="J85" s="57" t="s">
        <v>134</v>
      </c>
      <c r="K85" s="20">
        <v>244</v>
      </c>
      <c r="L85" s="20">
        <v>226</v>
      </c>
      <c r="M85" s="20" t="s">
        <v>89</v>
      </c>
      <c r="N85" s="59">
        <v>0</v>
      </c>
      <c r="T85" s="75"/>
      <c r="U85" s="75"/>
    </row>
    <row r="86" spans="1:21" s="6" customFormat="1" ht="12.75" customHeight="1" hidden="1">
      <c r="A86" s="110" t="s">
        <v>5</v>
      </c>
      <c r="B86" s="110"/>
      <c r="C86" s="110"/>
      <c r="D86" s="110"/>
      <c r="E86" s="110"/>
      <c r="F86" s="110"/>
      <c r="G86" s="110"/>
      <c r="H86" s="19">
        <v>874</v>
      </c>
      <c r="I86" s="19" t="s">
        <v>23</v>
      </c>
      <c r="J86" s="57" t="s">
        <v>134</v>
      </c>
      <c r="K86" s="20">
        <v>244</v>
      </c>
      <c r="L86" s="20">
        <v>340</v>
      </c>
      <c r="M86" s="20" t="s">
        <v>49</v>
      </c>
      <c r="N86" s="59">
        <f>N87</f>
        <v>0</v>
      </c>
      <c r="T86" s="75"/>
      <c r="U86" s="75"/>
    </row>
    <row r="87" spans="1:21" s="6" customFormat="1" ht="12.75" customHeight="1" hidden="1">
      <c r="A87" s="119" t="s">
        <v>39</v>
      </c>
      <c r="B87" s="119"/>
      <c r="C87" s="119"/>
      <c r="D87" s="119"/>
      <c r="E87" s="119"/>
      <c r="F87" s="119"/>
      <c r="G87" s="119"/>
      <c r="H87" s="19">
        <v>874</v>
      </c>
      <c r="I87" s="19" t="s">
        <v>23</v>
      </c>
      <c r="J87" s="57" t="s">
        <v>134</v>
      </c>
      <c r="K87" s="20">
        <v>244</v>
      </c>
      <c r="L87" s="20">
        <v>340</v>
      </c>
      <c r="M87" s="20" t="s">
        <v>22</v>
      </c>
      <c r="N87" s="59">
        <v>0</v>
      </c>
      <c r="T87" s="75"/>
      <c r="U87" s="75"/>
    </row>
    <row r="88" spans="1:21" s="6" customFormat="1" ht="21.75" customHeight="1">
      <c r="A88" s="116" t="s">
        <v>154</v>
      </c>
      <c r="B88" s="117"/>
      <c r="C88" s="117"/>
      <c r="D88" s="117"/>
      <c r="E88" s="117"/>
      <c r="F88" s="117"/>
      <c r="G88" s="118"/>
      <c r="H88" s="15">
        <v>874</v>
      </c>
      <c r="I88" s="15" t="s">
        <v>23</v>
      </c>
      <c r="J88" s="55" t="s">
        <v>151</v>
      </c>
      <c r="K88" s="16">
        <v>244</v>
      </c>
      <c r="L88" s="16">
        <v>0</v>
      </c>
      <c r="M88" s="16" t="s">
        <v>6</v>
      </c>
      <c r="N88" s="63">
        <f>N90+N91+N89</f>
        <v>356571.05</v>
      </c>
      <c r="T88" s="75"/>
      <c r="U88" s="75"/>
    </row>
    <row r="89" spans="1:21" s="6" customFormat="1" ht="21.75" customHeight="1">
      <c r="A89" s="110" t="s">
        <v>163</v>
      </c>
      <c r="B89" s="110"/>
      <c r="C89" s="110"/>
      <c r="D89" s="110"/>
      <c r="E89" s="110"/>
      <c r="F89" s="110"/>
      <c r="G89" s="110"/>
      <c r="H89" s="19">
        <v>874</v>
      </c>
      <c r="I89" s="19" t="s">
        <v>23</v>
      </c>
      <c r="J89" s="57" t="s">
        <v>151</v>
      </c>
      <c r="K89" s="20">
        <v>244</v>
      </c>
      <c r="L89" s="20">
        <v>225</v>
      </c>
      <c r="M89" s="20" t="s">
        <v>47</v>
      </c>
      <c r="N89" s="59">
        <v>356571.05</v>
      </c>
      <c r="T89" s="75"/>
      <c r="U89" s="75"/>
    </row>
    <row r="90" spans="1:21" s="6" customFormat="1" ht="12.75" customHeight="1">
      <c r="A90" s="119" t="s">
        <v>129</v>
      </c>
      <c r="B90" s="119"/>
      <c r="C90" s="119"/>
      <c r="D90" s="119"/>
      <c r="E90" s="119"/>
      <c r="F90" s="119"/>
      <c r="G90" s="119"/>
      <c r="H90" s="19">
        <v>874</v>
      </c>
      <c r="I90" s="19" t="s">
        <v>23</v>
      </c>
      <c r="J90" s="57" t="s">
        <v>151</v>
      </c>
      <c r="K90" s="20">
        <v>244</v>
      </c>
      <c r="L90" s="20">
        <v>226</v>
      </c>
      <c r="M90" s="20" t="s">
        <v>19</v>
      </c>
      <c r="N90" s="59">
        <v>0</v>
      </c>
      <c r="T90" s="75"/>
      <c r="U90" s="75"/>
    </row>
    <row r="91" spans="1:21" s="6" customFormat="1" ht="12.75" customHeight="1">
      <c r="A91" s="120" t="s">
        <v>59</v>
      </c>
      <c r="B91" s="121"/>
      <c r="C91" s="121"/>
      <c r="D91" s="121"/>
      <c r="E91" s="121"/>
      <c r="F91" s="121"/>
      <c r="G91" s="122"/>
      <c r="H91" s="19">
        <v>874</v>
      </c>
      <c r="I91" s="19" t="s">
        <v>23</v>
      </c>
      <c r="J91" s="57" t="s">
        <v>151</v>
      </c>
      <c r="K91" s="20">
        <v>244</v>
      </c>
      <c r="L91" s="20">
        <v>340</v>
      </c>
      <c r="M91" s="20" t="s">
        <v>22</v>
      </c>
      <c r="N91" s="59">
        <v>0</v>
      </c>
      <c r="T91" s="75"/>
      <c r="U91" s="75"/>
    </row>
    <row r="92" spans="1:21" s="37" customFormat="1" ht="25.5" customHeight="1">
      <c r="A92" s="108" t="s">
        <v>71</v>
      </c>
      <c r="B92" s="108"/>
      <c r="C92" s="108"/>
      <c r="D92" s="108"/>
      <c r="E92" s="108"/>
      <c r="F92" s="108"/>
      <c r="G92" s="108"/>
      <c r="H92" s="48">
        <v>874</v>
      </c>
      <c r="I92" s="61" t="s">
        <v>23</v>
      </c>
      <c r="J92" s="55" t="s">
        <v>134</v>
      </c>
      <c r="K92" s="50">
        <v>851</v>
      </c>
      <c r="L92" s="50">
        <v>0</v>
      </c>
      <c r="M92" s="64" t="s">
        <v>7</v>
      </c>
      <c r="N92" s="65">
        <f>N93</f>
        <v>0</v>
      </c>
      <c r="T92" s="77"/>
      <c r="U92" s="77"/>
    </row>
    <row r="93" spans="1:21" s="6" customFormat="1" ht="12.75" customHeight="1">
      <c r="A93" s="107" t="s">
        <v>100</v>
      </c>
      <c r="B93" s="107"/>
      <c r="C93" s="107"/>
      <c r="D93" s="107"/>
      <c r="E93" s="107"/>
      <c r="F93" s="107"/>
      <c r="G93" s="107"/>
      <c r="H93" s="19">
        <v>874</v>
      </c>
      <c r="I93" s="19" t="s">
        <v>23</v>
      </c>
      <c r="J93" s="57" t="s">
        <v>134</v>
      </c>
      <c r="K93" s="20">
        <v>851</v>
      </c>
      <c r="L93" s="20">
        <v>200</v>
      </c>
      <c r="M93" s="20" t="s">
        <v>7</v>
      </c>
      <c r="N93" s="59">
        <f>N94</f>
        <v>0</v>
      </c>
      <c r="T93" s="75"/>
      <c r="U93" s="75"/>
    </row>
    <row r="94" spans="1:21" s="6" customFormat="1" ht="12.75" customHeight="1">
      <c r="A94" s="107" t="s">
        <v>26</v>
      </c>
      <c r="B94" s="107"/>
      <c r="C94" s="107"/>
      <c r="D94" s="107"/>
      <c r="E94" s="107"/>
      <c r="F94" s="107"/>
      <c r="G94" s="107"/>
      <c r="H94" s="19">
        <v>874</v>
      </c>
      <c r="I94" s="19" t="s">
        <v>23</v>
      </c>
      <c r="J94" s="57" t="s">
        <v>134</v>
      </c>
      <c r="K94" s="20">
        <v>851</v>
      </c>
      <c r="L94" s="20">
        <v>290</v>
      </c>
      <c r="M94" s="20" t="s">
        <v>27</v>
      </c>
      <c r="N94" s="59">
        <v>0</v>
      </c>
      <c r="T94" s="75"/>
      <c r="U94" s="75"/>
    </row>
    <row r="95" spans="1:21" s="6" customFormat="1" ht="14.25" customHeight="1">
      <c r="A95" s="108" t="s">
        <v>91</v>
      </c>
      <c r="B95" s="108"/>
      <c r="C95" s="108"/>
      <c r="D95" s="108"/>
      <c r="E95" s="108"/>
      <c r="F95" s="108"/>
      <c r="G95" s="108"/>
      <c r="H95" s="15">
        <v>874</v>
      </c>
      <c r="I95" s="15" t="s">
        <v>23</v>
      </c>
      <c r="J95" s="55" t="s">
        <v>134</v>
      </c>
      <c r="K95" s="16">
        <v>852</v>
      </c>
      <c r="L95" s="16">
        <v>0</v>
      </c>
      <c r="M95" s="16" t="s">
        <v>7</v>
      </c>
      <c r="N95" s="63">
        <f>N96</f>
        <v>0</v>
      </c>
      <c r="T95" s="75"/>
      <c r="U95" s="75"/>
    </row>
    <row r="96" spans="1:21" s="6" customFormat="1" ht="12.75" customHeight="1">
      <c r="A96" s="107" t="s">
        <v>100</v>
      </c>
      <c r="B96" s="107"/>
      <c r="C96" s="107"/>
      <c r="D96" s="107"/>
      <c r="E96" s="107"/>
      <c r="F96" s="107"/>
      <c r="G96" s="107"/>
      <c r="H96" s="19">
        <v>874</v>
      </c>
      <c r="I96" s="19" t="s">
        <v>23</v>
      </c>
      <c r="J96" s="57" t="s">
        <v>134</v>
      </c>
      <c r="K96" s="20">
        <v>852</v>
      </c>
      <c r="L96" s="20">
        <v>200</v>
      </c>
      <c r="M96" s="20" t="s">
        <v>7</v>
      </c>
      <c r="N96" s="59">
        <f>N97+N98</f>
        <v>0</v>
      </c>
      <c r="T96" s="75"/>
      <c r="U96" s="75"/>
    </row>
    <row r="97" spans="1:21" s="6" customFormat="1" ht="12.75" customHeight="1">
      <c r="A97" s="107" t="s">
        <v>26</v>
      </c>
      <c r="B97" s="107"/>
      <c r="C97" s="107"/>
      <c r="D97" s="107"/>
      <c r="E97" s="107"/>
      <c r="F97" s="107"/>
      <c r="G97" s="107"/>
      <c r="H97" s="19">
        <v>874</v>
      </c>
      <c r="I97" s="19" t="s">
        <v>23</v>
      </c>
      <c r="J97" s="57" t="s">
        <v>134</v>
      </c>
      <c r="K97" s="20">
        <v>852</v>
      </c>
      <c r="L97" s="20">
        <v>290</v>
      </c>
      <c r="M97" s="20" t="s">
        <v>27</v>
      </c>
      <c r="N97" s="59">
        <v>0</v>
      </c>
      <c r="T97" s="75"/>
      <c r="U97" s="75"/>
    </row>
    <row r="98" spans="1:21" s="6" customFormat="1" ht="12.75" customHeight="1">
      <c r="A98" s="107" t="s">
        <v>88</v>
      </c>
      <c r="B98" s="107"/>
      <c r="C98" s="107"/>
      <c r="D98" s="107"/>
      <c r="E98" s="107"/>
      <c r="F98" s="107"/>
      <c r="G98" s="107"/>
      <c r="H98" s="19">
        <v>874</v>
      </c>
      <c r="I98" s="19" t="s">
        <v>23</v>
      </c>
      <c r="J98" s="57" t="s">
        <v>134</v>
      </c>
      <c r="K98" s="20">
        <v>852</v>
      </c>
      <c r="L98" s="20">
        <v>290</v>
      </c>
      <c r="M98" s="20" t="s">
        <v>48</v>
      </c>
      <c r="N98" s="59">
        <v>0</v>
      </c>
      <c r="T98" s="75"/>
      <c r="U98" s="75"/>
    </row>
    <row r="99" spans="1:21" s="6" customFormat="1" ht="14.25" customHeight="1">
      <c r="A99" s="108" t="s">
        <v>111</v>
      </c>
      <c r="B99" s="108"/>
      <c r="C99" s="108"/>
      <c r="D99" s="108"/>
      <c r="E99" s="108"/>
      <c r="F99" s="108"/>
      <c r="G99" s="108"/>
      <c r="H99" s="48">
        <v>874</v>
      </c>
      <c r="I99" s="61" t="s">
        <v>23</v>
      </c>
      <c r="J99" s="55" t="s">
        <v>134</v>
      </c>
      <c r="K99" s="50">
        <v>853</v>
      </c>
      <c r="L99" s="50">
        <v>0</v>
      </c>
      <c r="M99" s="64" t="s">
        <v>7</v>
      </c>
      <c r="N99" s="65">
        <f>N100</f>
        <v>10000</v>
      </c>
      <c r="T99" s="75"/>
      <c r="U99" s="75"/>
    </row>
    <row r="100" spans="1:21" s="6" customFormat="1" ht="12.75" customHeight="1">
      <c r="A100" s="107" t="s">
        <v>100</v>
      </c>
      <c r="B100" s="107"/>
      <c r="C100" s="107"/>
      <c r="D100" s="107"/>
      <c r="E100" s="107"/>
      <c r="F100" s="107"/>
      <c r="G100" s="107"/>
      <c r="H100" s="19">
        <v>874</v>
      </c>
      <c r="I100" s="19" t="s">
        <v>23</v>
      </c>
      <c r="J100" s="57" t="s">
        <v>134</v>
      </c>
      <c r="K100" s="20">
        <v>853</v>
      </c>
      <c r="L100" s="20">
        <v>200</v>
      </c>
      <c r="M100" s="20" t="s">
        <v>7</v>
      </c>
      <c r="N100" s="59">
        <f>N101</f>
        <v>10000</v>
      </c>
      <c r="T100" s="75"/>
      <c r="U100" s="75"/>
    </row>
    <row r="101" spans="1:21" s="6" customFormat="1" ht="12.75" customHeight="1">
      <c r="A101" s="107" t="s">
        <v>88</v>
      </c>
      <c r="B101" s="107"/>
      <c r="C101" s="107"/>
      <c r="D101" s="107"/>
      <c r="E101" s="107"/>
      <c r="F101" s="107"/>
      <c r="G101" s="107"/>
      <c r="H101" s="19">
        <v>874</v>
      </c>
      <c r="I101" s="19" t="s">
        <v>23</v>
      </c>
      <c r="J101" s="57" t="s">
        <v>134</v>
      </c>
      <c r="K101" s="20">
        <v>853</v>
      </c>
      <c r="L101" s="20">
        <v>290</v>
      </c>
      <c r="M101" s="20" t="s">
        <v>48</v>
      </c>
      <c r="N101" s="59">
        <v>10000</v>
      </c>
      <c r="T101" s="75"/>
      <c r="U101" s="75"/>
    </row>
    <row r="102" spans="1:21" s="6" customFormat="1" ht="94.5" customHeight="1">
      <c r="A102" s="105" t="s">
        <v>98</v>
      </c>
      <c r="B102" s="105"/>
      <c r="C102" s="105"/>
      <c r="D102" s="105"/>
      <c r="E102" s="105"/>
      <c r="F102" s="105"/>
      <c r="G102" s="105"/>
      <c r="H102" s="15">
        <v>874</v>
      </c>
      <c r="I102" s="15" t="s">
        <v>23</v>
      </c>
      <c r="J102" s="55" t="s">
        <v>133</v>
      </c>
      <c r="K102" s="16">
        <v>244</v>
      </c>
      <c r="L102" s="16">
        <v>0</v>
      </c>
      <c r="M102" s="16" t="s">
        <v>7</v>
      </c>
      <c r="N102" s="63">
        <f>N103+N107</f>
        <v>14963</v>
      </c>
      <c r="T102" s="75"/>
      <c r="U102" s="75"/>
    </row>
    <row r="103" spans="1:21" s="6" customFormat="1" ht="9.75" customHeight="1">
      <c r="A103" s="107" t="s">
        <v>112</v>
      </c>
      <c r="B103" s="107"/>
      <c r="C103" s="107"/>
      <c r="D103" s="107"/>
      <c r="E103" s="107"/>
      <c r="F103" s="107"/>
      <c r="G103" s="107"/>
      <c r="H103" s="19">
        <v>874</v>
      </c>
      <c r="I103" s="19" t="s">
        <v>23</v>
      </c>
      <c r="J103" s="57" t="s">
        <v>133</v>
      </c>
      <c r="K103" s="20">
        <v>244</v>
      </c>
      <c r="L103" s="20">
        <v>220</v>
      </c>
      <c r="M103" s="20" t="s">
        <v>7</v>
      </c>
      <c r="N103" s="59">
        <f>N104+N105+N106</f>
        <v>14963</v>
      </c>
      <c r="T103" s="75"/>
      <c r="U103" s="75"/>
    </row>
    <row r="104" spans="1:21" s="6" customFormat="1" ht="10.5" customHeight="1">
      <c r="A104" s="107" t="s">
        <v>40</v>
      </c>
      <c r="B104" s="107"/>
      <c r="C104" s="107"/>
      <c r="D104" s="107"/>
      <c r="E104" s="107"/>
      <c r="F104" s="107"/>
      <c r="G104" s="107"/>
      <c r="H104" s="19">
        <v>874</v>
      </c>
      <c r="I104" s="19" t="s">
        <v>23</v>
      </c>
      <c r="J104" s="57" t="s">
        <v>133</v>
      </c>
      <c r="K104" s="20">
        <v>244</v>
      </c>
      <c r="L104" s="20">
        <v>222</v>
      </c>
      <c r="M104" s="20" t="s">
        <v>51</v>
      </c>
      <c r="N104" s="59">
        <v>14963</v>
      </c>
      <c r="T104" s="75"/>
      <c r="U104" s="75"/>
    </row>
    <row r="105" spans="1:21" s="6" customFormat="1" ht="12.75" customHeight="1">
      <c r="A105" s="107" t="s">
        <v>54</v>
      </c>
      <c r="B105" s="107"/>
      <c r="C105" s="107"/>
      <c r="D105" s="107"/>
      <c r="E105" s="107"/>
      <c r="F105" s="107"/>
      <c r="G105" s="107"/>
      <c r="H105" s="19">
        <v>874</v>
      </c>
      <c r="I105" s="19" t="s">
        <v>23</v>
      </c>
      <c r="J105" s="57" t="s">
        <v>133</v>
      </c>
      <c r="K105" s="20">
        <v>244</v>
      </c>
      <c r="L105" s="20">
        <v>225</v>
      </c>
      <c r="M105" s="20" t="s">
        <v>18</v>
      </c>
      <c r="N105" s="59">
        <v>0</v>
      </c>
      <c r="T105" s="75"/>
      <c r="U105" s="75"/>
    </row>
    <row r="106" spans="1:21" s="6" customFormat="1" ht="12" customHeight="1">
      <c r="A106" s="107" t="s">
        <v>83</v>
      </c>
      <c r="B106" s="107"/>
      <c r="C106" s="107"/>
      <c r="D106" s="107"/>
      <c r="E106" s="107"/>
      <c r="F106" s="107"/>
      <c r="G106" s="107"/>
      <c r="H106" s="19">
        <v>874</v>
      </c>
      <c r="I106" s="19" t="s">
        <v>23</v>
      </c>
      <c r="J106" s="57" t="s">
        <v>133</v>
      </c>
      <c r="K106" s="20">
        <v>244</v>
      </c>
      <c r="L106" s="20">
        <v>226</v>
      </c>
      <c r="M106" s="20" t="s">
        <v>19</v>
      </c>
      <c r="N106" s="59">
        <v>0</v>
      </c>
      <c r="T106" s="75"/>
      <c r="U106" s="75"/>
    </row>
    <row r="107" spans="1:21" s="6" customFormat="1" ht="12.75" customHeight="1">
      <c r="A107" s="107" t="s">
        <v>110</v>
      </c>
      <c r="B107" s="107"/>
      <c r="C107" s="107"/>
      <c r="D107" s="107"/>
      <c r="E107" s="107"/>
      <c r="F107" s="107"/>
      <c r="G107" s="107"/>
      <c r="H107" s="19">
        <v>874</v>
      </c>
      <c r="I107" s="19" t="s">
        <v>23</v>
      </c>
      <c r="J107" s="57" t="s">
        <v>133</v>
      </c>
      <c r="K107" s="20">
        <v>244</v>
      </c>
      <c r="L107" s="20">
        <v>300</v>
      </c>
      <c r="M107" s="20" t="s">
        <v>7</v>
      </c>
      <c r="N107" s="59">
        <f>N108+N109</f>
        <v>0</v>
      </c>
      <c r="T107" s="75"/>
      <c r="U107" s="75"/>
    </row>
    <row r="108" spans="1:21" s="6" customFormat="1" ht="10.5" customHeight="1">
      <c r="A108" s="107" t="s">
        <v>86</v>
      </c>
      <c r="B108" s="107"/>
      <c r="C108" s="107"/>
      <c r="D108" s="107"/>
      <c r="E108" s="107"/>
      <c r="F108" s="107"/>
      <c r="G108" s="107"/>
      <c r="H108" s="19">
        <v>874</v>
      </c>
      <c r="I108" s="19" t="s">
        <v>23</v>
      </c>
      <c r="J108" s="57" t="s">
        <v>133</v>
      </c>
      <c r="K108" s="20">
        <v>244</v>
      </c>
      <c r="L108" s="20">
        <v>310</v>
      </c>
      <c r="M108" s="20" t="s">
        <v>42</v>
      </c>
      <c r="N108" s="59">
        <v>0</v>
      </c>
      <c r="T108" s="75"/>
      <c r="U108" s="75"/>
    </row>
    <row r="109" spans="1:21" s="6" customFormat="1" ht="10.5" customHeight="1">
      <c r="A109" s="119" t="s">
        <v>39</v>
      </c>
      <c r="B109" s="119"/>
      <c r="C109" s="119"/>
      <c r="D109" s="119"/>
      <c r="E109" s="119"/>
      <c r="F109" s="119"/>
      <c r="G109" s="119"/>
      <c r="H109" s="19">
        <v>874</v>
      </c>
      <c r="I109" s="19" t="s">
        <v>23</v>
      </c>
      <c r="J109" s="57" t="s">
        <v>133</v>
      </c>
      <c r="K109" s="20">
        <v>244</v>
      </c>
      <c r="L109" s="20">
        <v>340</v>
      </c>
      <c r="M109" s="20" t="s">
        <v>7</v>
      </c>
      <c r="N109" s="59">
        <f>N110+N111</f>
        <v>0</v>
      </c>
      <c r="T109" s="75"/>
      <c r="U109" s="75"/>
    </row>
    <row r="110" spans="1:21" s="6" customFormat="1" ht="12" customHeight="1">
      <c r="A110" s="107" t="s">
        <v>80</v>
      </c>
      <c r="B110" s="107"/>
      <c r="C110" s="107"/>
      <c r="D110" s="107"/>
      <c r="E110" s="107"/>
      <c r="F110" s="107"/>
      <c r="G110" s="107"/>
      <c r="H110" s="19">
        <v>874</v>
      </c>
      <c r="I110" s="19" t="s">
        <v>23</v>
      </c>
      <c r="J110" s="57" t="s">
        <v>133</v>
      </c>
      <c r="K110" s="20">
        <v>244</v>
      </c>
      <c r="L110" s="20">
        <v>340</v>
      </c>
      <c r="M110" s="20" t="s">
        <v>45</v>
      </c>
      <c r="N110" s="59">
        <v>0</v>
      </c>
      <c r="T110" s="75"/>
      <c r="U110" s="75"/>
    </row>
    <row r="111" spans="1:21" s="6" customFormat="1" ht="10.5" customHeight="1">
      <c r="A111" s="107" t="s">
        <v>59</v>
      </c>
      <c r="B111" s="107"/>
      <c r="C111" s="107"/>
      <c r="D111" s="107"/>
      <c r="E111" s="107"/>
      <c r="F111" s="107"/>
      <c r="G111" s="107"/>
      <c r="H111" s="19">
        <v>874</v>
      </c>
      <c r="I111" s="19" t="s">
        <v>23</v>
      </c>
      <c r="J111" s="57" t="s">
        <v>133</v>
      </c>
      <c r="K111" s="20">
        <v>244</v>
      </c>
      <c r="L111" s="20">
        <v>340</v>
      </c>
      <c r="M111" s="20" t="s">
        <v>22</v>
      </c>
      <c r="N111" s="59">
        <v>0</v>
      </c>
      <c r="T111" s="75"/>
      <c r="U111" s="75"/>
    </row>
    <row r="112" spans="1:21" s="6" customFormat="1" ht="46.5" customHeight="1">
      <c r="A112" s="106" t="s">
        <v>131</v>
      </c>
      <c r="B112" s="106"/>
      <c r="C112" s="106"/>
      <c r="D112" s="106"/>
      <c r="E112" s="106"/>
      <c r="F112" s="106"/>
      <c r="G112" s="106"/>
      <c r="H112" s="15">
        <v>874</v>
      </c>
      <c r="I112" s="15" t="s">
        <v>23</v>
      </c>
      <c r="J112" s="55" t="s">
        <v>132</v>
      </c>
      <c r="K112" s="16">
        <v>244</v>
      </c>
      <c r="L112" s="16">
        <v>220</v>
      </c>
      <c r="M112" s="16" t="s">
        <v>7</v>
      </c>
      <c r="N112" s="63">
        <f>N113</f>
        <v>294835.5</v>
      </c>
      <c r="T112" s="75"/>
      <c r="U112" s="75"/>
    </row>
    <row r="113" spans="1:21" s="6" customFormat="1" ht="11.25" customHeight="1">
      <c r="A113" s="107" t="s">
        <v>113</v>
      </c>
      <c r="B113" s="107"/>
      <c r="C113" s="107"/>
      <c r="D113" s="107"/>
      <c r="E113" s="107"/>
      <c r="F113" s="107"/>
      <c r="G113" s="107"/>
      <c r="H113" s="19">
        <v>874</v>
      </c>
      <c r="I113" s="19" t="s">
        <v>23</v>
      </c>
      <c r="J113" s="55" t="s">
        <v>132</v>
      </c>
      <c r="K113" s="20">
        <v>244</v>
      </c>
      <c r="L113" s="20">
        <v>225</v>
      </c>
      <c r="M113" s="20" t="s">
        <v>47</v>
      </c>
      <c r="N113" s="59">
        <v>294835.5</v>
      </c>
      <c r="T113" s="75"/>
      <c r="U113" s="75"/>
    </row>
    <row r="114" spans="1:21" s="6" customFormat="1" ht="33.75" customHeight="1">
      <c r="A114" s="116" t="s">
        <v>162</v>
      </c>
      <c r="B114" s="117"/>
      <c r="C114" s="117"/>
      <c r="D114" s="117"/>
      <c r="E114" s="117"/>
      <c r="F114" s="117"/>
      <c r="G114" s="118"/>
      <c r="H114" s="15">
        <v>874</v>
      </c>
      <c r="I114" s="15" t="s">
        <v>23</v>
      </c>
      <c r="J114" s="55" t="s">
        <v>155</v>
      </c>
      <c r="K114" s="16">
        <v>244</v>
      </c>
      <c r="L114" s="16">
        <v>310</v>
      </c>
      <c r="M114" s="16" t="s">
        <v>156</v>
      </c>
      <c r="N114" s="63">
        <f>N115</f>
        <v>0</v>
      </c>
      <c r="T114" s="75"/>
      <c r="U114" s="75"/>
    </row>
    <row r="115" spans="1:21" s="6" customFormat="1" ht="11.25" customHeight="1">
      <c r="A115" s="107" t="s">
        <v>86</v>
      </c>
      <c r="B115" s="107"/>
      <c r="C115" s="107"/>
      <c r="D115" s="107"/>
      <c r="E115" s="107"/>
      <c r="F115" s="107"/>
      <c r="G115" s="107"/>
      <c r="H115" s="19">
        <v>874</v>
      </c>
      <c r="I115" s="19" t="s">
        <v>23</v>
      </c>
      <c r="J115" s="57" t="s">
        <v>155</v>
      </c>
      <c r="K115" s="20">
        <v>244</v>
      </c>
      <c r="L115" s="20">
        <v>310</v>
      </c>
      <c r="M115" s="20" t="s">
        <v>42</v>
      </c>
      <c r="N115" s="59">
        <v>0</v>
      </c>
      <c r="T115" s="75"/>
      <c r="U115" s="75"/>
    </row>
    <row r="116" spans="1:21" s="6" customFormat="1" ht="44.25" customHeight="1">
      <c r="A116" s="116" t="s">
        <v>165</v>
      </c>
      <c r="B116" s="117"/>
      <c r="C116" s="117"/>
      <c r="D116" s="117"/>
      <c r="E116" s="117"/>
      <c r="F116" s="117"/>
      <c r="G116" s="118"/>
      <c r="H116" s="15">
        <v>874</v>
      </c>
      <c r="I116" s="15" t="s">
        <v>23</v>
      </c>
      <c r="J116" s="55" t="s">
        <v>157</v>
      </c>
      <c r="K116" s="16">
        <v>244</v>
      </c>
      <c r="L116" s="16">
        <v>310</v>
      </c>
      <c r="M116" s="16" t="s">
        <v>156</v>
      </c>
      <c r="N116" s="63">
        <f>N117</f>
        <v>0</v>
      </c>
      <c r="T116" s="75"/>
      <c r="U116" s="75"/>
    </row>
    <row r="117" spans="1:21" s="6" customFormat="1" ht="11.25" customHeight="1">
      <c r="A117" s="107" t="s">
        <v>86</v>
      </c>
      <c r="B117" s="107"/>
      <c r="C117" s="107"/>
      <c r="D117" s="107"/>
      <c r="E117" s="107"/>
      <c r="F117" s="107"/>
      <c r="G117" s="107"/>
      <c r="H117" s="19">
        <v>874</v>
      </c>
      <c r="I117" s="19" t="s">
        <v>23</v>
      </c>
      <c r="J117" s="57" t="s">
        <v>157</v>
      </c>
      <c r="K117" s="20">
        <v>244</v>
      </c>
      <c r="L117" s="20">
        <v>310</v>
      </c>
      <c r="M117" s="20" t="s">
        <v>42</v>
      </c>
      <c r="N117" s="59">
        <v>0</v>
      </c>
      <c r="T117" s="75"/>
      <c r="U117" s="75"/>
    </row>
    <row r="118" spans="1:21" s="6" customFormat="1" ht="94.5" customHeight="1">
      <c r="A118" s="123" t="s">
        <v>114</v>
      </c>
      <c r="B118" s="123"/>
      <c r="C118" s="123"/>
      <c r="D118" s="123"/>
      <c r="E118" s="123"/>
      <c r="F118" s="123"/>
      <c r="G118" s="123"/>
      <c r="H118" s="18">
        <v>874</v>
      </c>
      <c r="I118" s="18" t="s">
        <v>23</v>
      </c>
      <c r="J118" s="58" t="s">
        <v>136</v>
      </c>
      <c r="K118" s="17">
        <v>244</v>
      </c>
      <c r="L118" s="17">
        <v>0</v>
      </c>
      <c r="M118" s="17" t="s">
        <v>38</v>
      </c>
      <c r="N118" s="60">
        <f>N119+N121+N120</f>
        <v>1129543.67</v>
      </c>
      <c r="T118" s="75"/>
      <c r="U118" s="75"/>
    </row>
    <row r="119" spans="1:21" s="6" customFormat="1" ht="12.75" customHeight="1">
      <c r="A119" s="124" t="s">
        <v>141</v>
      </c>
      <c r="B119" s="124"/>
      <c r="C119" s="124"/>
      <c r="D119" s="124"/>
      <c r="E119" s="124"/>
      <c r="F119" s="124"/>
      <c r="G119" s="124"/>
      <c r="H119" s="7">
        <v>874</v>
      </c>
      <c r="I119" s="7" t="s">
        <v>23</v>
      </c>
      <c r="J119" s="56" t="s">
        <v>136</v>
      </c>
      <c r="K119" s="4">
        <v>244</v>
      </c>
      <c r="L119" s="4">
        <v>226</v>
      </c>
      <c r="M119" s="4" t="s">
        <v>57</v>
      </c>
      <c r="N119" s="59">
        <v>1092360.76</v>
      </c>
      <c r="O119" s="40"/>
      <c r="P119" s="41"/>
      <c r="T119" s="75"/>
      <c r="U119" s="75"/>
    </row>
    <row r="120" spans="1:21" s="6" customFormat="1" ht="12.75" customHeight="1">
      <c r="A120" s="110" t="s">
        <v>104</v>
      </c>
      <c r="B120" s="111"/>
      <c r="C120" s="111"/>
      <c r="D120" s="111"/>
      <c r="E120" s="111"/>
      <c r="F120" s="111"/>
      <c r="G120" s="111"/>
      <c r="H120" s="7">
        <v>874</v>
      </c>
      <c r="I120" s="7" t="s">
        <v>23</v>
      </c>
      <c r="J120" s="56" t="s">
        <v>136</v>
      </c>
      <c r="K120" s="4">
        <v>244</v>
      </c>
      <c r="L120" s="4">
        <v>290</v>
      </c>
      <c r="M120" s="4" t="s">
        <v>48</v>
      </c>
      <c r="N120" s="59">
        <v>11452.66</v>
      </c>
      <c r="T120" s="75"/>
      <c r="U120" s="75"/>
    </row>
    <row r="121" spans="1:21" s="6" customFormat="1" ht="14.25" customHeight="1">
      <c r="A121" s="110" t="s">
        <v>140</v>
      </c>
      <c r="B121" s="111"/>
      <c r="C121" s="111"/>
      <c r="D121" s="111"/>
      <c r="E121" s="111"/>
      <c r="F121" s="111"/>
      <c r="G121" s="111"/>
      <c r="H121" s="7">
        <v>874</v>
      </c>
      <c r="I121" s="7" t="s">
        <v>23</v>
      </c>
      <c r="J121" s="56" t="s">
        <v>136</v>
      </c>
      <c r="K121" s="4">
        <v>244</v>
      </c>
      <c r="L121" s="4">
        <v>340</v>
      </c>
      <c r="M121" s="4" t="s">
        <v>21</v>
      </c>
      <c r="N121" s="59">
        <v>25730.25</v>
      </c>
      <c r="O121" s="42"/>
      <c r="P121" s="41"/>
      <c r="T121" s="75"/>
      <c r="U121" s="75"/>
    </row>
    <row r="122" spans="1:21" s="6" customFormat="1" ht="56.25" customHeight="1">
      <c r="A122" s="123" t="s">
        <v>124</v>
      </c>
      <c r="B122" s="123"/>
      <c r="C122" s="123"/>
      <c r="D122" s="123"/>
      <c r="E122" s="123"/>
      <c r="F122" s="123"/>
      <c r="G122" s="123"/>
      <c r="H122" s="15">
        <v>874</v>
      </c>
      <c r="I122" s="15" t="s">
        <v>23</v>
      </c>
      <c r="J122" s="55" t="s">
        <v>137</v>
      </c>
      <c r="K122" s="16">
        <v>0</v>
      </c>
      <c r="L122" s="16">
        <v>0</v>
      </c>
      <c r="M122" s="16" t="s">
        <v>7</v>
      </c>
      <c r="N122" s="63">
        <f>N123+N126+N128</f>
        <v>725270.49</v>
      </c>
      <c r="T122" s="75"/>
      <c r="U122" s="75"/>
    </row>
    <row r="123" spans="1:21" s="6" customFormat="1" ht="12.75" customHeight="1">
      <c r="A123" s="105" t="s">
        <v>66</v>
      </c>
      <c r="B123" s="105"/>
      <c r="C123" s="105"/>
      <c r="D123" s="105"/>
      <c r="E123" s="105"/>
      <c r="F123" s="105"/>
      <c r="G123" s="105"/>
      <c r="H123" s="15">
        <v>874</v>
      </c>
      <c r="I123" s="15" t="s">
        <v>23</v>
      </c>
      <c r="J123" s="55" t="s">
        <v>137</v>
      </c>
      <c r="K123" s="16">
        <v>111</v>
      </c>
      <c r="L123" s="16">
        <v>0</v>
      </c>
      <c r="M123" s="16" t="s">
        <v>7</v>
      </c>
      <c r="N123" s="63">
        <f>N124+N125</f>
        <v>233448.49000000002</v>
      </c>
      <c r="T123" s="75"/>
      <c r="U123" s="75"/>
    </row>
    <row r="124" spans="1:21" s="6" customFormat="1" ht="12.75" customHeight="1">
      <c r="A124" s="110" t="s">
        <v>55</v>
      </c>
      <c r="B124" s="110"/>
      <c r="C124" s="110"/>
      <c r="D124" s="110"/>
      <c r="E124" s="110"/>
      <c r="F124" s="110"/>
      <c r="G124" s="110"/>
      <c r="H124" s="1">
        <v>874</v>
      </c>
      <c r="I124" s="1" t="s">
        <v>23</v>
      </c>
      <c r="J124" s="57" t="s">
        <v>137</v>
      </c>
      <c r="K124" s="2">
        <v>111</v>
      </c>
      <c r="L124" s="2">
        <v>211</v>
      </c>
      <c r="M124" s="2" t="s">
        <v>9</v>
      </c>
      <c r="N124" s="62">
        <v>179336.45</v>
      </c>
      <c r="T124" s="75"/>
      <c r="U124" s="75"/>
    </row>
    <row r="125" spans="1:21" s="6" customFormat="1" ht="12.75" customHeight="1">
      <c r="A125" s="110" t="s">
        <v>41</v>
      </c>
      <c r="B125" s="110"/>
      <c r="C125" s="110"/>
      <c r="D125" s="110"/>
      <c r="E125" s="110"/>
      <c r="F125" s="110"/>
      <c r="G125" s="110"/>
      <c r="H125" s="1">
        <v>874</v>
      </c>
      <c r="I125" s="1" t="s">
        <v>23</v>
      </c>
      <c r="J125" s="57" t="s">
        <v>137</v>
      </c>
      <c r="K125" s="2">
        <v>119</v>
      </c>
      <c r="L125" s="2">
        <v>213</v>
      </c>
      <c r="M125" s="2" t="s">
        <v>11</v>
      </c>
      <c r="N125" s="62">
        <v>54112.04</v>
      </c>
      <c r="T125" s="75"/>
      <c r="U125" s="75"/>
    </row>
    <row r="126" spans="1:21" s="6" customFormat="1" ht="12.75" customHeight="1">
      <c r="A126" s="106" t="s">
        <v>149</v>
      </c>
      <c r="B126" s="106"/>
      <c r="C126" s="106"/>
      <c r="D126" s="106"/>
      <c r="E126" s="106"/>
      <c r="F126" s="106"/>
      <c r="G126" s="106"/>
      <c r="H126" s="15">
        <v>874</v>
      </c>
      <c r="I126" s="15" t="s">
        <v>23</v>
      </c>
      <c r="J126" s="55" t="s">
        <v>137</v>
      </c>
      <c r="K126" s="16">
        <v>224</v>
      </c>
      <c r="L126" s="16">
        <v>0</v>
      </c>
      <c r="M126" s="16" t="s">
        <v>7</v>
      </c>
      <c r="N126" s="63">
        <f>N127</f>
        <v>0</v>
      </c>
      <c r="T126" s="75"/>
      <c r="U126" s="75"/>
    </row>
    <row r="127" spans="1:21" s="6" customFormat="1" ht="12.75" customHeight="1">
      <c r="A127" s="110" t="s">
        <v>56</v>
      </c>
      <c r="B127" s="110"/>
      <c r="C127" s="110"/>
      <c r="D127" s="110"/>
      <c r="E127" s="110"/>
      <c r="F127" s="110"/>
      <c r="G127" s="110"/>
      <c r="H127" s="1">
        <v>874</v>
      </c>
      <c r="I127" s="1" t="s">
        <v>23</v>
      </c>
      <c r="J127" s="57" t="s">
        <v>137</v>
      </c>
      <c r="K127" s="2">
        <v>244</v>
      </c>
      <c r="L127" s="2">
        <v>222</v>
      </c>
      <c r="M127" s="2" t="s">
        <v>12</v>
      </c>
      <c r="N127" s="62">
        <v>0</v>
      </c>
      <c r="T127" s="75"/>
      <c r="U127" s="75"/>
    </row>
    <row r="128" spans="1:21" s="6" customFormat="1" ht="15" customHeight="1">
      <c r="A128" s="105" t="s">
        <v>116</v>
      </c>
      <c r="B128" s="105"/>
      <c r="C128" s="105"/>
      <c r="D128" s="105"/>
      <c r="E128" s="105"/>
      <c r="F128" s="105"/>
      <c r="G128" s="105"/>
      <c r="H128" s="15">
        <v>874</v>
      </c>
      <c r="I128" s="15" t="s">
        <v>23</v>
      </c>
      <c r="J128" s="55" t="s">
        <v>137</v>
      </c>
      <c r="K128" s="16">
        <v>321</v>
      </c>
      <c r="L128" s="16">
        <v>262</v>
      </c>
      <c r="M128" s="16" t="s">
        <v>7</v>
      </c>
      <c r="N128" s="62">
        <f>N129</f>
        <v>491822</v>
      </c>
      <c r="T128" s="75"/>
      <c r="U128" s="75"/>
    </row>
    <row r="129" spans="1:21" s="6" customFormat="1" ht="12.75" customHeight="1">
      <c r="A129" s="111" t="s">
        <v>67</v>
      </c>
      <c r="B129" s="111"/>
      <c r="C129" s="111"/>
      <c r="D129" s="111"/>
      <c r="E129" s="111"/>
      <c r="F129" s="111"/>
      <c r="G129" s="111"/>
      <c r="H129" s="19">
        <v>874</v>
      </c>
      <c r="I129" s="19" t="s">
        <v>23</v>
      </c>
      <c r="J129" s="57" t="s">
        <v>137</v>
      </c>
      <c r="K129" s="20">
        <v>321</v>
      </c>
      <c r="L129" s="20">
        <v>262</v>
      </c>
      <c r="M129" s="20" t="s">
        <v>20</v>
      </c>
      <c r="N129" s="59">
        <v>491822</v>
      </c>
      <c r="O129" s="69"/>
      <c r="P129" s="70"/>
      <c r="T129" s="75"/>
      <c r="U129" s="75"/>
    </row>
    <row r="130" spans="1:21" s="6" customFormat="1" ht="24" customHeight="1">
      <c r="A130" s="123" t="s">
        <v>68</v>
      </c>
      <c r="B130" s="123"/>
      <c r="C130" s="123"/>
      <c r="D130" s="123"/>
      <c r="E130" s="123"/>
      <c r="F130" s="123"/>
      <c r="G130" s="123"/>
      <c r="H130" s="18">
        <v>874</v>
      </c>
      <c r="I130" s="18" t="s">
        <v>23</v>
      </c>
      <c r="J130" s="58" t="s">
        <v>138</v>
      </c>
      <c r="K130" s="17">
        <v>111</v>
      </c>
      <c r="L130" s="17">
        <v>0</v>
      </c>
      <c r="M130" s="17" t="s">
        <v>7</v>
      </c>
      <c r="N130" s="60">
        <f>N131+N132+N133+N135</f>
        <v>21725943.830000002</v>
      </c>
      <c r="O130" s="54"/>
      <c r="P130" s="72"/>
      <c r="Q130" s="54"/>
      <c r="T130" s="75"/>
      <c r="U130" s="75"/>
    </row>
    <row r="131" spans="1:21" s="6" customFormat="1" ht="12.75" customHeight="1">
      <c r="A131" s="110" t="s">
        <v>58</v>
      </c>
      <c r="B131" s="110"/>
      <c r="C131" s="110"/>
      <c r="D131" s="110"/>
      <c r="E131" s="110"/>
      <c r="F131" s="110"/>
      <c r="G131" s="110"/>
      <c r="H131" s="1">
        <v>874</v>
      </c>
      <c r="I131" s="1" t="s">
        <v>23</v>
      </c>
      <c r="J131" s="56" t="s">
        <v>138</v>
      </c>
      <c r="K131" s="2">
        <v>111</v>
      </c>
      <c r="L131" s="2">
        <v>211</v>
      </c>
      <c r="M131" s="2" t="s">
        <v>9</v>
      </c>
      <c r="N131" s="62">
        <f>3814696.62+12273126.68</f>
        <v>16087823.3</v>
      </c>
      <c r="O131" s="53"/>
      <c r="P131" s="71"/>
      <c r="Q131" s="53"/>
      <c r="T131" s="75"/>
      <c r="U131" s="75"/>
    </row>
    <row r="132" spans="1:21" s="6" customFormat="1" ht="12.75" customHeight="1">
      <c r="A132" s="110" t="s">
        <v>41</v>
      </c>
      <c r="B132" s="110"/>
      <c r="C132" s="110"/>
      <c r="D132" s="110"/>
      <c r="E132" s="110"/>
      <c r="F132" s="110"/>
      <c r="G132" s="110"/>
      <c r="H132" s="1">
        <v>874</v>
      </c>
      <c r="I132" s="1" t="s">
        <v>23</v>
      </c>
      <c r="J132" s="56" t="s">
        <v>138</v>
      </c>
      <c r="K132" s="2">
        <v>119</v>
      </c>
      <c r="L132" s="2">
        <v>213</v>
      </c>
      <c r="M132" s="2" t="s">
        <v>11</v>
      </c>
      <c r="N132" s="62">
        <f>1262744.05+3595924.25</f>
        <v>4858668.3</v>
      </c>
      <c r="O132" s="53"/>
      <c r="P132" s="71"/>
      <c r="Q132" s="53"/>
      <c r="T132" s="75"/>
      <c r="U132" s="75"/>
    </row>
    <row r="133" spans="1:21" s="6" customFormat="1" ht="11.25" customHeight="1">
      <c r="A133" s="105" t="s">
        <v>117</v>
      </c>
      <c r="B133" s="105"/>
      <c r="C133" s="105"/>
      <c r="D133" s="105"/>
      <c r="E133" s="105"/>
      <c r="F133" s="105"/>
      <c r="G133" s="105"/>
      <c r="H133" s="18">
        <v>874</v>
      </c>
      <c r="I133" s="18" t="s">
        <v>23</v>
      </c>
      <c r="J133" s="58" t="s">
        <v>138</v>
      </c>
      <c r="K133" s="17">
        <v>112</v>
      </c>
      <c r="L133" s="17">
        <v>212</v>
      </c>
      <c r="M133" s="17" t="s">
        <v>7</v>
      </c>
      <c r="N133" s="60">
        <f>N134</f>
        <v>2887.55</v>
      </c>
      <c r="O133" s="54"/>
      <c r="P133" s="71"/>
      <c r="Q133" s="54"/>
      <c r="T133" s="75"/>
      <c r="U133" s="75"/>
    </row>
    <row r="134" spans="1:21" s="6" customFormat="1" ht="12.75" customHeight="1">
      <c r="A134" s="124" t="s">
        <v>84</v>
      </c>
      <c r="B134" s="124"/>
      <c r="C134" s="124"/>
      <c r="D134" s="124"/>
      <c r="E134" s="124"/>
      <c r="F134" s="124"/>
      <c r="G134" s="124"/>
      <c r="H134" s="1">
        <v>874</v>
      </c>
      <c r="I134" s="1" t="s">
        <v>23</v>
      </c>
      <c r="J134" s="56" t="s">
        <v>138</v>
      </c>
      <c r="K134" s="2">
        <v>112</v>
      </c>
      <c r="L134" s="2">
        <v>212</v>
      </c>
      <c r="M134" s="2" t="s">
        <v>10</v>
      </c>
      <c r="N134" s="62">
        <f>637.55+2250</f>
        <v>2887.55</v>
      </c>
      <c r="O134" s="53"/>
      <c r="P134" s="71"/>
      <c r="Q134" s="53"/>
      <c r="T134" s="75"/>
      <c r="U134" s="75"/>
    </row>
    <row r="135" spans="1:21" s="6" customFormat="1" ht="15" customHeight="1">
      <c r="A135" s="105" t="s">
        <v>118</v>
      </c>
      <c r="B135" s="105"/>
      <c r="C135" s="105"/>
      <c r="D135" s="105"/>
      <c r="E135" s="105"/>
      <c r="F135" s="105"/>
      <c r="G135" s="105"/>
      <c r="H135" s="18">
        <v>874</v>
      </c>
      <c r="I135" s="18" t="s">
        <v>23</v>
      </c>
      <c r="J135" s="58" t="s">
        <v>138</v>
      </c>
      <c r="K135" s="17">
        <v>224</v>
      </c>
      <c r="L135" s="17">
        <v>0</v>
      </c>
      <c r="M135" s="17" t="s">
        <v>7</v>
      </c>
      <c r="N135" s="60">
        <f>N136+N137+N138+N139</f>
        <v>776564.6799999999</v>
      </c>
      <c r="O135" s="54"/>
      <c r="P135" s="72"/>
      <c r="Q135" s="54"/>
      <c r="T135" s="75"/>
      <c r="U135" s="75"/>
    </row>
    <row r="136" spans="1:21" s="6" customFormat="1" ht="12.75" customHeight="1">
      <c r="A136" s="111" t="s">
        <v>4</v>
      </c>
      <c r="B136" s="111"/>
      <c r="C136" s="111"/>
      <c r="D136" s="111"/>
      <c r="E136" s="111"/>
      <c r="F136" s="111"/>
      <c r="G136" s="111"/>
      <c r="H136" s="1">
        <v>874</v>
      </c>
      <c r="I136" s="1" t="s">
        <v>23</v>
      </c>
      <c r="J136" s="56" t="s">
        <v>138</v>
      </c>
      <c r="K136" s="2">
        <v>244</v>
      </c>
      <c r="L136" s="2">
        <v>221</v>
      </c>
      <c r="M136" s="2" t="s">
        <v>24</v>
      </c>
      <c r="N136" s="62">
        <v>0</v>
      </c>
      <c r="O136" s="53"/>
      <c r="P136" s="71"/>
      <c r="Q136" s="53"/>
      <c r="T136" s="75"/>
      <c r="U136" s="75"/>
    </row>
    <row r="137" spans="1:21" s="6" customFormat="1" ht="12.75" customHeight="1">
      <c r="A137" s="110" t="s">
        <v>142</v>
      </c>
      <c r="B137" s="111"/>
      <c r="C137" s="111"/>
      <c r="D137" s="111"/>
      <c r="E137" s="111"/>
      <c r="F137" s="111"/>
      <c r="G137" s="111"/>
      <c r="H137" s="1">
        <v>874</v>
      </c>
      <c r="I137" s="1" t="s">
        <v>23</v>
      </c>
      <c r="J137" s="56" t="s">
        <v>138</v>
      </c>
      <c r="K137" s="2">
        <v>244</v>
      </c>
      <c r="L137" s="2">
        <v>226</v>
      </c>
      <c r="M137" s="2" t="s">
        <v>19</v>
      </c>
      <c r="N137" s="62">
        <v>39000</v>
      </c>
      <c r="O137" s="53"/>
      <c r="P137" s="71"/>
      <c r="Q137" s="53"/>
      <c r="T137" s="75"/>
      <c r="U137" s="75"/>
    </row>
    <row r="138" spans="1:21" s="6" customFormat="1" ht="14.25" customHeight="1">
      <c r="A138" s="107" t="s">
        <v>143</v>
      </c>
      <c r="B138" s="107"/>
      <c r="C138" s="107"/>
      <c r="D138" s="107"/>
      <c r="E138" s="107"/>
      <c r="F138" s="107"/>
      <c r="G138" s="107"/>
      <c r="H138" s="1">
        <v>874</v>
      </c>
      <c r="I138" s="1" t="s">
        <v>23</v>
      </c>
      <c r="J138" s="56" t="s">
        <v>138</v>
      </c>
      <c r="K138" s="2">
        <v>244</v>
      </c>
      <c r="L138" s="2">
        <v>310</v>
      </c>
      <c r="M138" s="20" t="s">
        <v>42</v>
      </c>
      <c r="N138" s="62">
        <v>629899.34</v>
      </c>
      <c r="O138" s="53"/>
      <c r="P138" s="71"/>
      <c r="Q138" s="53"/>
      <c r="T138" s="75"/>
      <c r="U138" s="75"/>
    </row>
    <row r="139" spans="1:21" s="6" customFormat="1" ht="12.75" customHeight="1">
      <c r="A139" s="110" t="s">
        <v>59</v>
      </c>
      <c r="B139" s="111"/>
      <c r="C139" s="111"/>
      <c r="D139" s="111"/>
      <c r="E139" s="111"/>
      <c r="F139" s="111"/>
      <c r="G139" s="111"/>
      <c r="H139" s="1">
        <v>874</v>
      </c>
      <c r="I139" s="1" t="s">
        <v>23</v>
      </c>
      <c r="J139" s="56" t="s">
        <v>138</v>
      </c>
      <c r="K139" s="2">
        <v>244</v>
      </c>
      <c r="L139" s="2">
        <v>340</v>
      </c>
      <c r="M139" s="20" t="s">
        <v>22</v>
      </c>
      <c r="N139" s="62">
        <f>13660+94005.34</f>
        <v>107665.34</v>
      </c>
      <c r="O139" s="53"/>
      <c r="P139" s="71"/>
      <c r="Q139" s="53"/>
      <c r="T139" s="75"/>
      <c r="U139" s="75"/>
    </row>
    <row r="140" spans="1:21" s="6" customFormat="1" ht="57" customHeight="1">
      <c r="A140" s="106" t="s">
        <v>119</v>
      </c>
      <c r="B140" s="106"/>
      <c r="C140" s="106"/>
      <c r="D140" s="106"/>
      <c r="E140" s="106"/>
      <c r="F140" s="106"/>
      <c r="G140" s="106"/>
      <c r="H140" s="15">
        <v>874</v>
      </c>
      <c r="I140" s="15" t="s">
        <v>23</v>
      </c>
      <c r="J140" s="58" t="s">
        <v>139</v>
      </c>
      <c r="K140" s="16">
        <v>0</v>
      </c>
      <c r="L140" s="16">
        <v>0</v>
      </c>
      <c r="M140" s="16" t="s">
        <v>7</v>
      </c>
      <c r="N140" s="63">
        <f>N141+N142</f>
        <v>0</v>
      </c>
      <c r="O140" s="36"/>
      <c r="Q140" s="36"/>
      <c r="T140" s="75"/>
      <c r="U140" s="75"/>
    </row>
    <row r="141" spans="1:21" s="6" customFormat="1" ht="13.5" customHeight="1">
      <c r="A141" s="110" t="s">
        <v>83</v>
      </c>
      <c r="B141" s="111"/>
      <c r="C141" s="111"/>
      <c r="D141" s="111"/>
      <c r="E141" s="111"/>
      <c r="F141" s="111"/>
      <c r="G141" s="111"/>
      <c r="H141" s="19">
        <v>874</v>
      </c>
      <c r="I141" s="19" t="s">
        <v>23</v>
      </c>
      <c r="J141" s="56" t="s">
        <v>139</v>
      </c>
      <c r="K141" s="20">
        <v>244</v>
      </c>
      <c r="L141" s="20">
        <v>226</v>
      </c>
      <c r="M141" s="20" t="s">
        <v>19</v>
      </c>
      <c r="N141" s="59">
        <v>0</v>
      </c>
      <c r="T141" s="75"/>
      <c r="U141" s="75"/>
    </row>
    <row r="142" spans="1:21" s="6" customFormat="1" ht="12.75" customHeight="1">
      <c r="A142" s="107" t="s">
        <v>86</v>
      </c>
      <c r="B142" s="107"/>
      <c r="C142" s="107"/>
      <c r="D142" s="107"/>
      <c r="E142" s="107"/>
      <c r="F142" s="107"/>
      <c r="G142" s="107"/>
      <c r="H142" s="19">
        <v>874</v>
      </c>
      <c r="I142" s="19" t="s">
        <v>23</v>
      </c>
      <c r="J142" s="56" t="s">
        <v>139</v>
      </c>
      <c r="K142" s="20">
        <v>244</v>
      </c>
      <c r="L142" s="20">
        <v>310</v>
      </c>
      <c r="M142" s="20" t="s">
        <v>42</v>
      </c>
      <c r="N142" s="59">
        <v>0</v>
      </c>
      <c r="T142" s="75"/>
      <c r="U142" s="75"/>
    </row>
    <row r="143" spans="1:21" s="6" customFormat="1" ht="21" customHeight="1" hidden="1">
      <c r="A143" s="105" t="s">
        <v>120</v>
      </c>
      <c r="B143" s="105"/>
      <c r="C143" s="105"/>
      <c r="D143" s="105"/>
      <c r="E143" s="105"/>
      <c r="F143" s="105"/>
      <c r="G143" s="105"/>
      <c r="H143" s="18">
        <v>874</v>
      </c>
      <c r="I143" s="18" t="s">
        <v>23</v>
      </c>
      <c r="J143" s="86" t="s">
        <v>159</v>
      </c>
      <c r="K143" s="17">
        <v>0</v>
      </c>
      <c r="L143" s="17">
        <v>0</v>
      </c>
      <c r="M143" s="17" t="s">
        <v>7</v>
      </c>
      <c r="N143" s="60">
        <f>N144</f>
        <v>0</v>
      </c>
      <c r="T143" s="75"/>
      <c r="U143" s="75"/>
    </row>
    <row r="144" spans="1:21" s="6" customFormat="1" ht="12.75" customHeight="1" hidden="1">
      <c r="A144" s="106" t="s">
        <v>121</v>
      </c>
      <c r="B144" s="106"/>
      <c r="C144" s="106"/>
      <c r="D144" s="106"/>
      <c r="E144" s="106"/>
      <c r="F144" s="106"/>
      <c r="G144" s="106"/>
      <c r="H144" s="18">
        <v>874</v>
      </c>
      <c r="I144" s="18" t="s">
        <v>23</v>
      </c>
      <c r="J144" s="86" t="s">
        <v>159</v>
      </c>
      <c r="K144" s="17">
        <v>244</v>
      </c>
      <c r="L144" s="17">
        <v>223</v>
      </c>
      <c r="M144" s="17" t="s">
        <v>46</v>
      </c>
      <c r="N144" s="60">
        <f>N145+N146+N147+N148</f>
        <v>0</v>
      </c>
      <c r="T144" s="75"/>
      <c r="U144" s="75"/>
    </row>
    <row r="145" spans="1:21" s="37" customFormat="1" ht="10.5" customHeight="1" hidden="1">
      <c r="A145" s="107" t="s">
        <v>82</v>
      </c>
      <c r="B145" s="107"/>
      <c r="C145" s="107"/>
      <c r="D145" s="107"/>
      <c r="E145" s="107"/>
      <c r="F145" s="107"/>
      <c r="G145" s="107"/>
      <c r="H145" s="1">
        <v>874</v>
      </c>
      <c r="I145" s="1" t="s">
        <v>23</v>
      </c>
      <c r="J145" s="87" t="s">
        <v>159</v>
      </c>
      <c r="K145" s="2">
        <v>244</v>
      </c>
      <c r="L145" s="2">
        <v>223</v>
      </c>
      <c r="M145" s="20" t="s">
        <v>14</v>
      </c>
      <c r="N145" s="62">
        <v>0</v>
      </c>
      <c r="T145" s="77"/>
      <c r="U145" s="77"/>
    </row>
    <row r="146" spans="1:21" s="6" customFormat="1" ht="12.75" customHeight="1" hidden="1">
      <c r="A146" s="107" t="s">
        <v>122</v>
      </c>
      <c r="B146" s="107"/>
      <c r="C146" s="107"/>
      <c r="D146" s="107"/>
      <c r="E146" s="107"/>
      <c r="F146" s="107"/>
      <c r="G146" s="107"/>
      <c r="H146" s="1">
        <v>874</v>
      </c>
      <c r="I146" s="1" t="s">
        <v>23</v>
      </c>
      <c r="J146" s="87" t="s">
        <v>159</v>
      </c>
      <c r="K146" s="2">
        <v>244</v>
      </c>
      <c r="L146" s="2">
        <v>223</v>
      </c>
      <c r="M146" s="20" t="s">
        <v>15</v>
      </c>
      <c r="N146" s="62">
        <v>0</v>
      </c>
      <c r="T146" s="75"/>
      <c r="U146" s="75"/>
    </row>
    <row r="147" spans="1:21" s="6" customFormat="1" ht="12.75" customHeight="1" hidden="1">
      <c r="A147" s="107" t="s">
        <v>90</v>
      </c>
      <c r="B147" s="107"/>
      <c r="C147" s="107"/>
      <c r="D147" s="107"/>
      <c r="E147" s="107"/>
      <c r="F147" s="107"/>
      <c r="G147" s="107"/>
      <c r="H147" s="1">
        <v>874</v>
      </c>
      <c r="I147" s="19" t="s">
        <v>23</v>
      </c>
      <c r="J147" s="87" t="s">
        <v>159</v>
      </c>
      <c r="K147" s="2">
        <v>244</v>
      </c>
      <c r="L147" s="2">
        <v>225</v>
      </c>
      <c r="M147" s="20" t="s">
        <v>47</v>
      </c>
      <c r="N147" s="62">
        <v>0</v>
      </c>
      <c r="T147" s="75"/>
      <c r="U147" s="75"/>
    </row>
    <row r="148" spans="1:21" s="6" customFormat="1" ht="12.75" customHeight="1" hidden="1">
      <c r="A148" s="107" t="s">
        <v>115</v>
      </c>
      <c r="B148" s="112"/>
      <c r="C148" s="112"/>
      <c r="D148" s="112"/>
      <c r="E148" s="112"/>
      <c r="F148" s="112"/>
      <c r="G148" s="112"/>
      <c r="H148" s="1">
        <v>874</v>
      </c>
      <c r="I148" s="1" t="s">
        <v>23</v>
      </c>
      <c r="J148" s="87" t="s">
        <v>159</v>
      </c>
      <c r="K148" s="2">
        <v>244</v>
      </c>
      <c r="L148" s="2">
        <v>226</v>
      </c>
      <c r="M148" s="20" t="s">
        <v>57</v>
      </c>
      <c r="N148" s="62">
        <v>0</v>
      </c>
      <c r="T148" s="75"/>
      <c r="U148" s="75"/>
    </row>
    <row r="149" spans="1:21" s="6" customFormat="1" ht="35.25" customHeight="1">
      <c r="A149" s="116" t="s">
        <v>164</v>
      </c>
      <c r="B149" s="117"/>
      <c r="C149" s="117"/>
      <c r="D149" s="117"/>
      <c r="E149" s="117"/>
      <c r="F149" s="117"/>
      <c r="G149" s="118"/>
      <c r="H149" s="15">
        <v>874</v>
      </c>
      <c r="I149" s="15" t="s">
        <v>23</v>
      </c>
      <c r="J149" s="88" t="s">
        <v>160</v>
      </c>
      <c r="K149" s="16">
        <v>244</v>
      </c>
      <c r="L149" s="16">
        <v>225</v>
      </c>
      <c r="M149" s="16" t="s">
        <v>65</v>
      </c>
      <c r="N149" s="63">
        <f>N150</f>
        <v>294835.5</v>
      </c>
      <c r="T149" s="75"/>
      <c r="U149" s="75"/>
    </row>
    <row r="150" spans="1:21" s="6" customFormat="1" ht="12.75" customHeight="1">
      <c r="A150" s="120" t="s">
        <v>90</v>
      </c>
      <c r="B150" s="121"/>
      <c r="C150" s="121"/>
      <c r="D150" s="121"/>
      <c r="E150" s="121"/>
      <c r="F150" s="121"/>
      <c r="G150" s="122"/>
      <c r="H150" s="1">
        <v>874</v>
      </c>
      <c r="I150" s="1" t="s">
        <v>23</v>
      </c>
      <c r="J150" s="89" t="s">
        <v>160</v>
      </c>
      <c r="K150" s="2">
        <v>244</v>
      </c>
      <c r="L150" s="2">
        <v>225</v>
      </c>
      <c r="M150" s="20" t="s">
        <v>47</v>
      </c>
      <c r="N150" s="62">
        <v>294835.5</v>
      </c>
      <c r="T150" s="75"/>
      <c r="U150" s="75"/>
    </row>
    <row r="151" spans="1:21" s="6" customFormat="1" ht="56.25" customHeight="1">
      <c r="A151" s="113" t="s">
        <v>123</v>
      </c>
      <c r="B151" s="114"/>
      <c r="C151" s="114"/>
      <c r="D151" s="114"/>
      <c r="E151" s="114"/>
      <c r="F151" s="114"/>
      <c r="G151" s="115"/>
      <c r="H151" s="15">
        <v>874</v>
      </c>
      <c r="I151" s="15" t="s">
        <v>43</v>
      </c>
      <c r="J151" s="49" t="s">
        <v>150</v>
      </c>
      <c r="K151" s="16">
        <v>0</v>
      </c>
      <c r="L151" s="16">
        <v>0</v>
      </c>
      <c r="M151" s="16" t="s">
        <v>7</v>
      </c>
      <c r="N151" s="63">
        <f>N152+N154+N157+N153</f>
        <v>92540.09999999999</v>
      </c>
      <c r="T151" s="75"/>
      <c r="U151" s="75"/>
    </row>
    <row r="152" spans="1:21" s="6" customFormat="1" ht="15" customHeight="1">
      <c r="A152" s="107" t="s">
        <v>56</v>
      </c>
      <c r="B152" s="107"/>
      <c r="C152" s="107"/>
      <c r="D152" s="107"/>
      <c r="E152" s="107"/>
      <c r="F152" s="107"/>
      <c r="G152" s="107"/>
      <c r="H152" s="1">
        <v>874</v>
      </c>
      <c r="I152" s="19" t="s">
        <v>43</v>
      </c>
      <c r="J152" s="66" t="s">
        <v>150</v>
      </c>
      <c r="K152" s="2">
        <v>244</v>
      </c>
      <c r="L152" s="2">
        <v>222</v>
      </c>
      <c r="M152" s="20" t="s">
        <v>12</v>
      </c>
      <c r="N152" s="62">
        <v>0</v>
      </c>
      <c r="T152" s="75"/>
      <c r="U152" s="75"/>
    </row>
    <row r="153" spans="1:21" s="6" customFormat="1" ht="15" customHeight="1">
      <c r="A153" s="107" t="s">
        <v>115</v>
      </c>
      <c r="B153" s="112"/>
      <c r="C153" s="112"/>
      <c r="D153" s="112"/>
      <c r="E153" s="112"/>
      <c r="F153" s="112"/>
      <c r="G153" s="112"/>
      <c r="H153" s="1">
        <v>874</v>
      </c>
      <c r="I153" s="19" t="s">
        <v>43</v>
      </c>
      <c r="J153" s="66" t="s">
        <v>150</v>
      </c>
      <c r="K153" s="2">
        <v>244</v>
      </c>
      <c r="L153" s="2">
        <v>226</v>
      </c>
      <c r="M153" s="20" t="s">
        <v>51</v>
      </c>
      <c r="N153" s="62">
        <v>28280.26</v>
      </c>
      <c r="T153" s="75"/>
      <c r="U153" s="75"/>
    </row>
    <row r="154" spans="1:21" s="6" customFormat="1" ht="15" customHeight="1">
      <c r="A154" s="107" t="s">
        <v>88</v>
      </c>
      <c r="B154" s="107"/>
      <c r="C154" s="107"/>
      <c r="D154" s="107"/>
      <c r="E154" s="107"/>
      <c r="F154" s="107"/>
      <c r="G154" s="107"/>
      <c r="H154" s="1">
        <v>874</v>
      </c>
      <c r="I154" s="19" t="s">
        <v>43</v>
      </c>
      <c r="J154" s="66" t="s">
        <v>150</v>
      </c>
      <c r="K154" s="2">
        <v>244</v>
      </c>
      <c r="L154" s="2">
        <v>290</v>
      </c>
      <c r="M154" s="20" t="s">
        <v>7</v>
      </c>
      <c r="N154" s="62">
        <f>N155+N156</f>
        <v>44847.84</v>
      </c>
      <c r="T154" s="75"/>
      <c r="U154" s="75"/>
    </row>
    <row r="155" spans="1:21" s="6" customFormat="1" ht="15" customHeight="1">
      <c r="A155" s="107" t="s">
        <v>26</v>
      </c>
      <c r="B155" s="107"/>
      <c r="C155" s="107"/>
      <c r="D155" s="107"/>
      <c r="E155" s="107"/>
      <c r="F155" s="107"/>
      <c r="G155" s="107"/>
      <c r="H155" s="1">
        <v>874</v>
      </c>
      <c r="I155" s="19" t="s">
        <v>43</v>
      </c>
      <c r="J155" s="66" t="s">
        <v>150</v>
      </c>
      <c r="K155" s="2">
        <v>244</v>
      </c>
      <c r="L155" s="2">
        <v>290</v>
      </c>
      <c r="M155" s="20" t="s">
        <v>27</v>
      </c>
      <c r="N155" s="62">
        <v>0</v>
      </c>
      <c r="T155" s="75"/>
      <c r="U155" s="75"/>
    </row>
    <row r="156" spans="1:21" s="6" customFormat="1" ht="15" customHeight="1">
      <c r="A156" s="107" t="s">
        <v>88</v>
      </c>
      <c r="B156" s="107"/>
      <c r="C156" s="107"/>
      <c r="D156" s="107"/>
      <c r="E156" s="107"/>
      <c r="F156" s="107"/>
      <c r="G156" s="107"/>
      <c r="H156" s="1">
        <v>874</v>
      </c>
      <c r="I156" s="19" t="s">
        <v>43</v>
      </c>
      <c r="J156" s="66" t="s">
        <v>150</v>
      </c>
      <c r="K156" s="2">
        <v>244</v>
      </c>
      <c r="L156" s="2">
        <v>290</v>
      </c>
      <c r="M156" s="20" t="s">
        <v>48</v>
      </c>
      <c r="N156" s="62">
        <f>579.84+44268</f>
        <v>44847.84</v>
      </c>
      <c r="T156" s="75"/>
      <c r="U156" s="75"/>
    </row>
    <row r="157" spans="1:21" s="6" customFormat="1" ht="15" customHeight="1">
      <c r="A157" s="107" t="s">
        <v>140</v>
      </c>
      <c r="B157" s="107"/>
      <c r="C157" s="107"/>
      <c r="D157" s="107"/>
      <c r="E157" s="107"/>
      <c r="F157" s="107"/>
      <c r="G157" s="107"/>
      <c r="H157" s="1">
        <v>874</v>
      </c>
      <c r="I157" s="19" t="s">
        <v>43</v>
      </c>
      <c r="J157" s="66" t="s">
        <v>150</v>
      </c>
      <c r="K157" s="2">
        <v>244</v>
      </c>
      <c r="L157" s="2">
        <v>340</v>
      </c>
      <c r="M157" s="20" t="s">
        <v>21</v>
      </c>
      <c r="N157" s="62">
        <v>19412</v>
      </c>
      <c r="T157" s="75"/>
      <c r="U157" s="75"/>
    </row>
    <row r="158" spans="1:21" s="6" customFormat="1" ht="47.25" customHeight="1">
      <c r="A158" s="106" t="s">
        <v>153</v>
      </c>
      <c r="B158" s="106"/>
      <c r="C158" s="106"/>
      <c r="D158" s="106"/>
      <c r="E158" s="106"/>
      <c r="F158" s="106"/>
      <c r="G158" s="106"/>
      <c r="H158" s="15">
        <v>874</v>
      </c>
      <c r="I158" s="15" t="s">
        <v>44</v>
      </c>
      <c r="J158" s="49" t="s">
        <v>152</v>
      </c>
      <c r="K158" s="16">
        <v>0</v>
      </c>
      <c r="L158" s="16">
        <v>0</v>
      </c>
      <c r="M158" s="16" t="s">
        <v>7</v>
      </c>
      <c r="N158" s="63">
        <f>N159</f>
        <v>1496</v>
      </c>
      <c r="T158" s="75"/>
      <c r="U158" s="75"/>
    </row>
    <row r="159" spans="1:21" s="6" customFormat="1" ht="15" customHeight="1">
      <c r="A159" s="107" t="s">
        <v>88</v>
      </c>
      <c r="B159" s="107"/>
      <c r="C159" s="107"/>
      <c r="D159" s="107"/>
      <c r="E159" s="107"/>
      <c r="F159" s="107"/>
      <c r="G159" s="107"/>
      <c r="H159" s="1">
        <v>874</v>
      </c>
      <c r="I159" s="19" t="s">
        <v>44</v>
      </c>
      <c r="J159" s="66" t="s">
        <v>152</v>
      </c>
      <c r="K159" s="2">
        <v>244</v>
      </c>
      <c r="L159" s="2">
        <v>290</v>
      </c>
      <c r="M159" s="20" t="s">
        <v>48</v>
      </c>
      <c r="N159" s="62">
        <v>1496</v>
      </c>
      <c r="T159" s="75"/>
      <c r="U159" s="75"/>
    </row>
    <row r="160" spans="1:21" s="6" customFormat="1" ht="15" customHeight="1">
      <c r="A160" s="34"/>
      <c r="B160" s="36"/>
      <c r="T160" s="75"/>
      <c r="U160" s="75"/>
    </row>
    <row r="161" spans="8:21" ht="12.75" customHeight="1">
      <c r="H161" s="35"/>
      <c r="I161" s="35"/>
      <c r="J161" s="35"/>
      <c r="K161" s="35"/>
      <c r="L161" s="35"/>
      <c r="M161" s="35"/>
      <c r="N161" s="35"/>
      <c r="T161" s="75"/>
      <c r="U161" s="75"/>
    </row>
    <row r="162" spans="1:21" ht="15.75" customHeight="1">
      <c r="A162" s="94" t="s">
        <v>126</v>
      </c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T162" s="75"/>
      <c r="U162" s="75"/>
    </row>
    <row r="163" spans="1:21" ht="12.75">
      <c r="A163" s="31"/>
      <c r="B163" s="31"/>
      <c r="C163" s="31"/>
      <c r="D163" s="31"/>
      <c r="E163" s="31"/>
      <c r="F163" s="31"/>
      <c r="G163" s="31"/>
      <c r="H163" s="95" t="s">
        <v>78</v>
      </c>
      <c r="I163" s="95"/>
      <c r="J163" s="95" t="s">
        <v>79</v>
      </c>
      <c r="K163" s="95"/>
      <c r="L163" s="95"/>
      <c r="M163" s="31"/>
      <c r="N163" s="31"/>
      <c r="T163" s="75"/>
      <c r="U163" s="75"/>
    </row>
    <row r="164" spans="20:21" ht="12.75">
      <c r="T164" s="75"/>
      <c r="U164" s="75"/>
    </row>
    <row r="165" spans="20:21" ht="12.75">
      <c r="T165" s="75"/>
      <c r="U165" s="75"/>
    </row>
  </sheetData>
  <sheetProtection/>
  <mergeCells count="155">
    <mergeCell ref="A116:G116"/>
    <mergeCell ref="A117:G117"/>
    <mergeCell ref="A149:G149"/>
    <mergeCell ref="A150:G150"/>
    <mergeCell ref="A148:G148"/>
    <mergeCell ref="A89:G89"/>
    <mergeCell ref="A145:G145"/>
    <mergeCell ref="A138:G138"/>
    <mergeCell ref="A139:G139"/>
    <mergeCell ref="A140:G140"/>
    <mergeCell ref="A141:G141"/>
    <mergeCell ref="A143:G143"/>
    <mergeCell ref="A142:G142"/>
    <mergeCell ref="A144:G144"/>
    <mergeCell ref="A162:N162"/>
    <mergeCell ref="H163:I163"/>
    <mergeCell ref="J163:L163"/>
    <mergeCell ref="A151:G151"/>
    <mergeCell ref="A152:G152"/>
    <mergeCell ref="A154:G154"/>
    <mergeCell ref="A155:G155"/>
    <mergeCell ref="A157:G157"/>
    <mergeCell ref="A156:G156"/>
    <mergeCell ref="A159:G159"/>
    <mergeCell ref="A132:G132"/>
    <mergeCell ref="A133:G133"/>
    <mergeCell ref="A134:G134"/>
    <mergeCell ref="A135:G135"/>
    <mergeCell ref="A136:G136"/>
    <mergeCell ref="A137:G137"/>
    <mergeCell ref="A114:G114"/>
    <mergeCell ref="A115:G115"/>
    <mergeCell ref="A129:G129"/>
    <mergeCell ref="A146:G146"/>
    <mergeCell ref="A147:G147"/>
    <mergeCell ref="A130:G130"/>
    <mergeCell ref="A131:G131"/>
    <mergeCell ref="A122:G122"/>
    <mergeCell ref="A123:G123"/>
    <mergeCell ref="A124:G124"/>
    <mergeCell ref="A118:G118"/>
    <mergeCell ref="A119:G119"/>
    <mergeCell ref="A120:G120"/>
    <mergeCell ref="A121:G121"/>
    <mergeCell ref="A128:G128"/>
    <mergeCell ref="A127:G127"/>
    <mergeCell ref="A125:G125"/>
    <mergeCell ref="A126:G126"/>
    <mergeCell ref="A112:G112"/>
    <mergeCell ref="A113:G113"/>
    <mergeCell ref="A104:G104"/>
    <mergeCell ref="A105:G105"/>
    <mergeCell ref="A106:G106"/>
    <mergeCell ref="A107:G107"/>
    <mergeCell ref="A108:G108"/>
    <mergeCell ref="A109:G109"/>
    <mergeCell ref="A103:G103"/>
    <mergeCell ref="A110:G110"/>
    <mergeCell ref="A111:G111"/>
    <mergeCell ref="A101:G101"/>
    <mergeCell ref="A102:G102"/>
    <mergeCell ref="A100:G100"/>
    <mergeCell ref="A97:G97"/>
    <mergeCell ref="A91:G91"/>
    <mergeCell ref="A86:G86"/>
    <mergeCell ref="A87:G87"/>
    <mergeCell ref="A95:G95"/>
    <mergeCell ref="A88:G88"/>
    <mergeCell ref="A92:G92"/>
    <mergeCell ref="A93:G93"/>
    <mergeCell ref="A94:G94"/>
    <mergeCell ref="A83:G83"/>
    <mergeCell ref="A84:G84"/>
    <mergeCell ref="A85:G85"/>
    <mergeCell ref="A90:G90"/>
    <mergeCell ref="A77:G77"/>
    <mergeCell ref="A78:G78"/>
    <mergeCell ref="A79:G79"/>
    <mergeCell ref="A80:G80"/>
    <mergeCell ref="A81:G81"/>
    <mergeCell ref="A82:G82"/>
    <mergeCell ref="A71:G71"/>
    <mergeCell ref="A72:G72"/>
    <mergeCell ref="A73:G73"/>
    <mergeCell ref="A74:G74"/>
    <mergeCell ref="A75:G75"/>
    <mergeCell ref="A76:G76"/>
    <mergeCell ref="A65:G65"/>
    <mergeCell ref="A66:G66"/>
    <mergeCell ref="A67:G67"/>
    <mergeCell ref="A68:G68"/>
    <mergeCell ref="A69:G69"/>
    <mergeCell ref="A70:G70"/>
    <mergeCell ref="A59:G59"/>
    <mergeCell ref="A60:G60"/>
    <mergeCell ref="A61:G61"/>
    <mergeCell ref="A62:G62"/>
    <mergeCell ref="A63:G63"/>
    <mergeCell ref="A64:G64"/>
    <mergeCell ref="A54:G54"/>
    <mergeCell ref="A55:G55"/>
    <mergeCell ref="A56:G56"/>
    <mergeCell ref="A57:G57"/>
    <mergeCell ref="A58:G58"/>
    <mergeCell ref="A53:G53"/>
    <mergeCell ref="A47:G47"/>
    <mergeCell ref="A48:G48"/>
    <mergeCell ref="A49:G49"/>
    <mergeCell ref="A50:G50"/>
    <mergeCell ref="A51:G51"/>
    <mergeCell ref="A52:G52"/>
    <mergeCell ref="A40:G40"/>
    <mergeCell ref="A43:G43"/>
    <mergeCell ref="A44:G44"/>
    <mergeCell ref="A45:G45"/>
    <mergeCell ref="A46:G46"/>
    <mergeCell ref="A42:G42"/>
    <mergeCell ref="A33:G33"/>
    <mergeCell ref="A34:G34"/>
    <mergeCell ref="A35:G35"/>
    <mergeCell ref="A36:G36"/>
    <mergeCell ref="A38:G38"/>
    <mergeCell ref="A39:G39"/>
    <mergeCell ref="A27:G27"/>
    <mergeCell ref="A28:G28"/>
    <mergeCell ref="A29:G29"/>
    <mergeCell ref="A30:G30"/>
    <mergeCell ref="A31:G31"/>
    <mergeCell ref="A32:G32"/>
    <mergeCell ref="H3:U3"/>
    <mergeCell ref="L4:M4"/>
    <mergeCell ref="N4:O4"/>
    <mergeCell ref="P4:R4"/>
    <mergeCell ref="A7:N10"/>
    <mergeCell ref="A12:G12"/>
    <mergeCell ref="A98:G98"/>
    <mergeCell ref="A99:G99"/>
    <mergeCell ref="A158:G158"/>
    <mergeCell ref="A20:G20"/>
    <mergeCell ref="A21:G21"/>
    <mergeCell ref="A22:G22"/>
    <mergeCell ref="A23:G23"/>
    <mergeCell ref="A24:G24"/>
    <mergeCell ref="A25:G25"/>
    <mergeCell ref="A26:G26"/>
    <mergeCell ref="A153:G153"/>
    <mergeCell ref="A13:G13"/>
    <mergeCell ref="A14:G14"/>
    <mergeCell ref="A15:G15"/>
    <mergeCell ref="A16:G16"/>
    <mergeCell ref="A17:G17"/>
    <mergeCell ref="A18:G18"/>
    <mergeCell ref="A19:G19"/>
    <mergeCell ref="A41:G41"/>
    <mergeCell ref="A96:G96"/>
  </mergeCells>
  <printOptions/>
  <pageMargins left="0.9055118110236221" right="0.11811023622047245" top="0.7480314960629921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ТерещенкоТА</dc:creator>
  <cp:keywords/>
  <dc:description/>
  <cp:lastModifiedBy>User</cp:lastModifiedBy>
  <cp:lastPrinted>2017-01-04T09:35:18Z</cp:lastPrinted>
  <dcterms:created xsi:type="dcterms:W3CDTF">2009-03-30T08:18:11Z</dcterms:created>
  <dcterms:modified xsi:type="dcterms:W3CDTF">2017-01-11T12:47:38Z</dcterms:modified>
  <cp:category/>
  <cp:version/>
  <cp:contentType/>
  <cp:contentStatus/>
</cp:coreProperties>
</file>